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Junio 2024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Junio 2024'!$A$1:$P$122</definedName>
    <definedName name="_xlnm.Database">Table1[#All]</definedName>
    <definedName name="_xlnm.Print_Titles" localSheetId="0">'Nomina Vigilancia Junio 2024'!$1:$8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9" i="11" l="1"/>
  <c r="I76" i="11"/>
  <c r="I77" i="11"/>
  <c r="I78" i="11" l="1"/>
  <c r="I75" i="11" l="1"/>
  <c r="O75" i="11" s="1"/>
  <c r="I74" i="11"/>
  <c r="O74" i="11" s="1"/>
  <c r="N10" i="11" l="1"/>
  <c r="N11" i="11"/>
  <c r="N17" i="11"/>
  <c r="N19" i="11"/>
  <c r="N22" i="11"/>
  <c r="N23" i="11"/>
  <c r="N24" i="11"/>
  <c r="N27" i="11"/>
  <c r="N32" i="11"/>
  <c r="N35" i="11"/>
  <c r="N36" i="11"/>
  <c r="N39" i="11"/>
  <c r="N40" i="11"/>
  <c r="N43" i="11"/>
  <c r="N46" i="11"/>
  <c r="N48" i="11"/>
  <c r="N49" i="11"/>
  <c r="N53" i="11"/>
  <c r="N55" i="11"/>
  <c r="N57" i="11"/>
  <c r="N58" i="11"/>
  <c r="N59" i="11"/>
  <c r="N67" i="11"/>
  <c r="N80" i="11"/>
  <c r="N81" i="11"/>
  <c r="N85" i="11"/>
  <c r="N89" i="11"/>
  <c r="N91" i="11"/>
  <c r="N92" i="11"/>
  <c r="N93" i="11"/>
  <c r="N96" i="11"/>
  <c r="N103" i="11"/>
  <c r="N114" i="11"/>
  <c r="N9" i="11"/>
  <c r="I73" i="11"/>
  <c r="O73" i="11" s="1"/>
  <c r="N115" i="11" l="1"/>
  <c r="M115" i="11"/>
  <c r="I72" i="11"/>
  <c r="O72" i="11" s="1"/>
  <c r="I71" i="11"/>
  <c r="O71" i="11" s="1"/>
  <c r="I68" i="11" l="1"/>
  <c r="O68" i="11" s="1"/>
  <c r="I69" i="11"/>
  <c r="O69" i="11" s="1"/>
  <c r="I70" i="11"/>
  <c r="O70" i="11" s="1"/>
  <c r="K115" i="11" l="1"/>
  <c r="O105" i="11"/>
  <c r="O98" i="11"/>
  <c r="I31" i="11"/>
  <c r="O31" i="11" s="1"/>
  <c r="I55" i="11" l="1"/>
  <c r="O55" i="11" s="1"/>
  <c r="I97" i="11"/>
  <c r="O97" i="11" s="1"/>
  <c r="I10" i="11" l="1"/>
  <c r="I11" i="11"/>
  <c r="I12" i="11"/>
  <c r="O12" i="11" s="1"/>
  <c r="I13" i="11"/>
  <c r="O13" i="11" s="1"/>
  <c r="I14" i="11"/>
  <c r="O14" i="11" s="1"/>
  <c r="I15" i="11"/>
  <c r="O15" i="11" s="1"/>
  <c r="I16" i="11"/>
  <c r="O16" i="11" s="1"/>
  <c r="I17" i="11"/>
  <c r="I18" i="11"/>
  <c r="O18" i="11" s="1"/>
  <c r="I19" i="11"/>
  <c r="I20" i="11"/>
  <c r="O20" i="11" s="1"/>
  <c r="I21" i="11"/>
  <c r="O21" i="11" s="1"/>
  <c r="I22" i="11"/>
  <c r="I23" i="11"/>
  <c r="I24" i="11"/>
  <c r="I25" i="11"/>
  <c r="O25" i="11" s="1"/>
  <c r="I26" i="11"/>
  <c r="O26" i="11" s="1"/>
  <c r="I27" i="11"/>
  <c r="I28" i="11"/>
  <c r="O28" i="11" s="1"/>
  <c r="I29" i="11"/>
  <c r="O29" i="11" s="1"/>
  <c r="I30" i="11"/>
  <c r="O30" i="11" s="1"/>
  <c r="I32" i="11"/>
  <c r="I33" i="11"/>
  <c r="O33" i="11" s="1"/>
  <c r="I34" i="11"/>
  <c r="O34" i="11" s="1"/>
  <c r="I35" i="11"/>
  <c r="I36" i="11"/>
  <c r="I37" i="11"/>
  <c r="O37" i="11" s="1"/>
  <c r="I38" i="11"/>
  <c r="O38" i="11" s="1"/>
  <c r="I39" i="11"/>
  <c r="O39" i="11" s="1"/>
  <c r="I40" i="11"/>
  <c r="I41" i="11"/>
  <c r="O41" i="11" s="1"/>
  <c r="I42" i="11"/>
  <c r="O42" i="11" s="1"/>
  <c r="I43" i="11"/>
  <c r="I44" i="11"/>
  <c r="O44" i="11" s="1"/>
  <c r="I45" i="11"/>
  <c r="O45" i="11" s="1"/>
  <c r="I46" i="11"/>
  <c r="I47" i="11"/>
  <c r="O47" i="11" s="1"/>
  <c r="I48" i="11"/>
  <c r="I49" i="11"/>
  <c r="I50" i="11"/>
  <c r="O50" i="11" s="1"/>
  <c r="I51" i="11"/>
  <c r="O51" i="11" s="1"/>
  <c r="I52" i="11"/>
  <c r="O52" i="11" s="1"/>
  <c r="I53" i="11"/>
  <c r="I54" i="11"/>
  <c r="O54" i="11" s="1"/>
  <c r="I56" i="11"/>
  <c r="O56" i="11" s="1"/>
  <c r="I57" i="11"/>
  <c r="I59" i="11"/>
  <c r="I60" i="11"/>
  <c r="O60" i="11" s="1"/>
  <c r="I61" i="11"/>
  <c r="O61" i="11" s="1"/>
  <c r="I62" i="11"/>
  <c r="O62" i="11" s="1"/>
  <c r="I63" i="11"/>
  <c r="O63" i="11" s="1"/>
  <c r="I64" i="11"/>
  <c r="O64" i="11" s="1"/>
  <c r="I65" i="11"/>
  <c r="O65" i="11" s="1"/>
  <c r="I66" i="11"/>
  <c r="O66" i="11" s="1"/>
  <c r="I67" i="11"/>
  <c r="O67" i="11" s="1"/>
  <c r="I80" i="11"/>
  <c r="I81" i="11"/>
  <c r="I82" i="11"/>
  <c r="O82" i="11" s="1"/>
  <c r="I83" i="11"/>
  <c r="O83" i="11" s="1"/>
  <c r="I84" i="11"/>
  <c r="O84" i="11" s="1"/>
  <c r="I85" i="11"/>
  <c r="I86" i="11"/>
  <c r="O86" i="11" s="1"/>
  <c r="I87" i="11"/>
  <c r="O87" i="11" s="1"/>
  <c r="I88" i="11"/>
  <c r="O88" i="11" s="1"/>
  <c r="I89" i="11"/>
  <c r="I90" i="11"/>
  <c r="O90" i="11" s="1"/>
  <c r="I91" i="11"/>
  <c r="I92" i="11"/>
  <c r="I93" i="11"/>
  <c r="I94" i="11"/>
  <c r="O94" i="11" s="1"/>
  <c r="I95" i="11"/>
  <c r="O95" i="11" s="1"/>
  <c r="I96" i="11"/>
  <c r="I99" i="11"/>
  <c r="O99" i="11" s="1"/>
  <c r="I100" i="11"/>
  <c r="O100" i="11" s="1"/>
  <c r="I101" i="11"/>
  <c r="O101" i="11" s="1"/>
  <c r="I102" i="11"/>
  <c r="O102" i="11" s="1"/>
  <c r="I103" i="11"/>
  <c r="I104" i="11"/>
  <c r="O104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O112" i="11" s="1"/>
  <c r="I113" i="11"/>
  <c r="O113" i="11" s="1"/>
  <c r="I114" i="11"/>
  <c r="I58" i="11"/>
  <c r="I9" i="11"/>
  <c r="O24" i="11" l="1"/>
  <c r="O57" i="11"/>
  <c r="I115" i="11"/>
  <c r="O53" i="11"/>
  <c r="O35" i="11"/>
  <c r="O96" i="11"/>
  <c r="O48" i="11"/>
  <c r="O93" i="11"/>
  <c r="O27" i="11"/>
  <c r="O91" i="11"/>
  <c r="O40" i="11"/>
  <c r="O23" i="11"/>
  <c r="O103" i="11"/>
  <c r="O85" i="11"/>
  <c r="O58" i="11"/>
  <c r="O114" i="11"/>
  <c r="O89" i="11"/>
  <c r="O10" i="11"/>
  <c r="O81" i="11"/>
  <c r="O19" i="11"/>
  <c r="O49" i="11"/>
  <c r="O43" i="11"/>
  <c r="O32" i="11"/>
  <c r="O9" i="11"/>
  <c r="O92" i="11"/>
  <c r="O17" i="11"/>
  <c r="O46" i="11"/>
  <c r="O22" i="11"/>
  <c r="O11" i="11"/>
  <c r="O36" i="11"/>
  <c r="O80" i="11"/>
  <c r="O59" i="11"/>
  <c r="G115" i="11"/>
  <c r="O115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O3" i="18" s="1"/>
  <c r="P3" i="18" s="1"/>
  <c r="K3" i="18"/>
  <c r="K2" i="18"/>
  <c r="O2" i="18" s="1"/>
  <c r="P2" i="18" s="1"/>
  <c r="O87" i="18" l="1"/>
  <c r="P87" i="18" s="1"/>
  <c r="O91" i="18"/>
  <c r="P91" i="18" s="1"/>
  <c r="O4" i="18"/>
  <c r="P4" i="18" s="1"/>
  <c r="O57" i="18"/>
  <c r="P57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89" i="18"/>
  <c r="P89" i="18" s="1"/>
  <c r="O93" i="18"/>
  <c r="P93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O92" i="18"/>
  <c r="P92" i="18" s="1"/>
  <c r="O94" i="18"/>
  <c r="P9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<sst xmlns="http://schemas.openxmlformats.org/spreadsheetml/2006/main" count="2095" uniqueCount="524">
  <si>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</si>
  <si>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</si>
  <si>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</si>
  <si>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</si>
  <si>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</si>
  <si>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</si>
  <si>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</si>
  <si>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</si>
  <si>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</si>
  <si>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</si>
  <si>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</si>
  <si>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</si>
  <si>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</si>
  <si>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</si>
  <si>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</si>
  <si>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</si>
  <si>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</si>
  <si>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</si>
  <si>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</si>
  <si>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</si>
  <si>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</si>
  <si>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</si>
  <si>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</si>
  <si>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</si>
  <si>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</si>
  <si>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</si>
  <si>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</si>
  <si>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</si>
  <si>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</si>
  <si>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</si>
  <si>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</si>
  <si>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</si>
  <si>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</si>
  <si>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</si>
  <si>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</si>
  <si>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</si>
  <si>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</si>
  <si>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</si>
  <si>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</si>
  <si>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</si>
  <si>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</si>
  <si>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</si>
  <si>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</si>
  <si>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</si>
  <si>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</si>
  <si>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</si>
  <si>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</si>
  <si>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</si>
  <si>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</si>
  <si>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</si>
  <si>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</si>
  <si>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</si>
  <si>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</si>
  <si>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</si>
  <si>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</si>
  <si>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</si>
  <si>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</si>
  <si>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</si>
  <si>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</si>
  <si>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</si>
  <si>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</si>
  <si>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</si>
  <si>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</si>
  <si>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</si>
  <si>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</si>
  <si>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</si>
  <si>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</si>
  <si>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</si>
  <si>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</si>
  <si>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</si>
  <si>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</si>
  <si>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</si>
  <si>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</si>
  <si>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</si>
  <si>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</si>
  <si>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</si>
  <si>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</si>
  <si>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</si>
  <si>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</si>
  <si>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</si>
  <si>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</si>
  <si>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</si>
  <si>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</si>
  <si>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</si>
  <si>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</si>
  <si>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</si>
  <si>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</si>
  <si>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</si>
  <si>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</si>
  <si>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</si>
  <si>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</si>
  <si>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</si>
  <si>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</si>
  <si>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</si>
  <si>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</si>
  <si>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</si>
  <si>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</si>
  <si>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</si>
  <si>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</si>
  <si>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</si>
  <si>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</si>
  <si>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</si>
  <si>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</si>
  <si>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</si>
  <si>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</si>
  <si>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</si>
  <si>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</si>
  <si>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</si>
  <si>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</si>
  <si>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</si>
  <si>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</si>
  <si>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</si>
  <si>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</si>
  <si>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</si>
  <si>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</si>
  <si>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</si>
  <si>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</si>
  <si>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</si>
  <si>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</si>
  <si>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</si>
  <si>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</si>
  <si>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</si>
  <si>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</si>
  <si>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</si>
  <si>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</si>
  <si>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</si>
  <si>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</si>
  <si>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</si>
  <si>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</si>
  <si>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</si>
  <si>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</si>
  <si>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</si>
  <si>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</si>
  <si>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</si>
  <si>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</si>
  <si>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</si>
  <si>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</si>
  <si>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</si>
  <si>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</si>
  <si>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</si>
  <si>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</si>
  <si>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</si>
  <si>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</si>
  <si>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</si>
  <si>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</si>
  <si>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</si>
  <si>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</si>
  <si>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</si>
  <si>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</si>
  <si>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</si>
  <si>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</si>
  <si>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</si>
  <si>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</si>
  <si>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</si>
  <si>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</si>
  <si>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</si>
  <si>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</si>
  <si>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</si>
  <si>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</si>
  <si>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</si>
  <si>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</si>
  <si>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</si>
  <si>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</si>
  <si>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</si>
  <si>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</si>
  <si>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</si>
  <si>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</si>
  <si>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</si>
  <si>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</si>
  <si>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</si>
  <si>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</si>
  <si>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</si>
  <si>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</si>
  <si>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</si>
  <si>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</si>
  <si>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</si>
  <si>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</si>
  <si>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</si>
  <si>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</si>
  <si>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</si>
  <si>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</si>
  <si>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</si>
  <si>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</si>
  <si>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</si>
  <si>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</si>
  <si>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</si>
  <si>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</si>
  <si>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</si>
  <si>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</si>
  <si>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</si>
  <si>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</si>
  <si>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</si>
  <si>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</si>
  <si>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</si>
  <si>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</si>
  <si>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</si>
  <si>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</si>
  <si>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</si>
  <si>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</si>
  <si>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</si>
  <si>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</si>
  <si>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</si>
  <si>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</si>
  <si>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</si>
  <si>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</si>
  <si>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</si>
  <si>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</si>
  <si>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</si>
  <si>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</si>
  <si>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</si>
  <si>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</si>
  <si>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</si>
  <si>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</si>
  <si>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</si>
  <si>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</si>
  <si>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</si>
  <si>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</si>
  <si>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</si>
  <si>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</si>
  <si>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</si>
  <si>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</si>
  <si>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</si>
  <si>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</si>
  <si>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</si>
  <si>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</si>
  <si>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</si>
  <si>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</si>
  <si>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</si>
  <si>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</si>
  <si>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</si>
  <si>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</si>
  <si>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</si>
  <si>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</si>
  <si>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</si>
  <si>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</si>
  <si>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</si>
  <si>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</si>
  <si>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</si>
  <si>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</si>
  <si>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</si>
  <si>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</si>
  <si>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</si>
  <si>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</si>
  <si>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</si>
  <si>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</si>
  <si>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</si>
  <si>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</si>
  <si>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</si>
  <si>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</si>
  <si>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</si>
  <si>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</si>
  <si>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</si>
  <si>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</si>
  <si>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</si>
  <si>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</si>
  <si>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</si>
  <si>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</si>
  <si>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</si>
  <si>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</si>
  <si>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</si>
  <si>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</si>
  <si>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</si>
  <si>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</si>
  <si>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</si>
  <si>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</si>
  <si>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</si>
  <si>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</si>
  <si>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</si>
  <si>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</si>
  <si>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</si>
  <si>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</si>
  <si>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</si>
  <si>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</si>
  <si>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</si>
  <si>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</si>
  <si>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</si>
  <si>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</si>
  <si>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</si>
  <si>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</si>
  <si>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</si>
  <si>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</si>
  <si>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</si>
  <si>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</si>
  <si>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</si>
  <si>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</si>
  <si>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</si>
  <si>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</si>
  <si>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</si>
  <si>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</si>
  <si>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</si>
  <si>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</si>
  <si>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</si>
  <si>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</si>
  <si>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</si>
  <si>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</si>
  <si>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</si>
  <si>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</si>
  <si>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</si>
  <si>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</si>
  <si>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</si>
  <si>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</si>
  <si>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</si>
  <si>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</si>
  <si>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</si>
  <si>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</si>
  <si>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</si>
  <si>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</si>
  <si>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</si>
  <si>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</si>
  <si>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</si>
  <si>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</si>
  <si>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</si>
  <si>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</si>
  <si>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</si>
  <si>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</si>
  <si>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</si>
  <si>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</si>
  <si>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</si>
  <si>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</si>
  <si>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</si>
  <si>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</si>
  <si>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</si>
  <si>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</si>
  <si>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</si>
  <si>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</si>
  <si>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</si>
  <si>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</si>
  <si>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</si>
  <si>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</si>
  <si>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</si>
  <si>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</si>
  <si>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</si>
  <si>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</si>
  <si>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</si>
  <si>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</si>
  <si>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</si>
  <si>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</si>
  <si>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</si>
  <si>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</si>
  <si>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</si>
  <si>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</si>
  <si>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</si>
  <si>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</si>
  <si>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</si>
  <si>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</si>
  <si>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</si>
  <si>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</si>
  <si>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</si>
  <si>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</si>
  <si>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</si>
  <si>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</si>
  <si>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</si>
  <si>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</si>
  <si>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</si>
  <si>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</si>
  <si>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</si>
  <si>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</si>
  <si>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</si>
  <si>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</si>
  <si>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</si>
  <si>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</si>
  <si>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</si>
  <si>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</si>
  <si>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</si>
  <si>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</si>
  <si>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</si>
  <si>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</si>
  <si>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</si>
  <si>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</si>
  <si>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</si>
  <si>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</si>
  <si>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</si>
  <si>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</si>
  <si>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</si>
  <si>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</si>
  <si>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</si>
  <si>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</si>
  <si>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</si>
  <si>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</si>
  <si>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</si>
  <si>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</si>
  <si>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</si>
  <si>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</si>
  <si>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</si>
  <si>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</si>
  <si>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</si>
  <si>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</si>
  <si>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</si>
  <si>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</si>
  <si>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</si>
  <si>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</si>
  <si>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</si>
  <si>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</si>
  <si>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</si>
  <si>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</si>
  <si>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</si>
  <si>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</si>
  <si>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</si>
  <si>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</si>
  <si>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</si>
  <si>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</si>
  <si>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</si>
  <si>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</si>
  <si>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</si>
  <si>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</si>
  <si>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</si>
  <si>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</si>
  <si>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</si>
  <si>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</si>
  <si>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</si>
  <si>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</si>
  <si>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</si>
  <si>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</si>
  <si>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</si>
  <si>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</si>
  <si>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</si>
  <si>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</si>
  <si>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</si>
  <si>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</si>
  <si>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</si>
  <si>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</si>
  <si>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</si>
  <si>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</si>
  <si>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</si>
  <si>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</si>
  <si>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</si>
  <si>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</si>
  <si>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</si>
  <si>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</si>
  <si>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</si>
  <si>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</si>
  <si>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DAIRIS JOHANNA CIPRIAN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</si>
  <si>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</si>
  <si>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</si>
  <si>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</si>
  <si>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</si>
  <si>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</si>
  <si>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</si>
  <si>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</si>
  <si>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</si>
  <si>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</si>
  <si>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</si>
  <si>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</si>
  <si>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</si>
  <si>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</si>
  <si>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</si>
  <si>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</si>
  <si>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</si>
  <si>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</si>
  <si>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</si>
  <si>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</si>
  <si>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</si>
  <si>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</si>
  <si>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</si>
  <si>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</si>
  <si>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</si>
  <si>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</si>
  <si>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</si>
  <si>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</si>
  <si>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</si>
  <si>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KEDUARD ALBERTO SANTANA PINALES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</si>
  <si>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</si>
  <si>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</si>
  <si>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</si>
  <si>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</si>
  <si>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</si>
  <si>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</si>
  <si>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</si>
  <si>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</si>
  <si>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</si>
  <si>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</si>
  <si>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</si>
  <si>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</si>
  <si>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</si>
  <si>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</si>
  <si>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</si>
  <si>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</si>
  <si>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</si>
  <si>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</si>
  <si>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</si>
  <si>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</si>
  <si>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</si>
  <si>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</si>
  <si>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</si>
  <si>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</si>
  <si>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</si>
  <si>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</si>
  <si>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</si>
  <si>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</si>
  <si>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</si>
  <si>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</si>
  <si>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KELVIN PIÑA GALVA</t>
  </si>
  <si>
    <t>ALGENIN PLATA PEÑA</t>
  </si>
  <si>
    <t>LUIS ALBERTO  BAUTISTA MORILLO</t>
  </si>
  <si>
    <t>MANUEL ALEXANDER VIZCAINO CABRERA</t>
  </si>
  <si>
    <t>NATANAEL METIZ PIERRE</t>
  </si>
  <si>
    <t xml:space="preserve">  </t>
  </si>
  <si>
    <t xml:space="preserve">RLT DAJABON </t>
  </si>
  <si>
    <t>RLT HAINA</t>
  </si>
  <si>
    <t>RLT HATO MAYOR</t>
  </si>
  <si>
    <t>ESCUELA TALLER STO. DGO.</t>
  </si>
  <si>
    <t>RLT BANI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</si>
  <si>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</si>
  <si>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</si>
  <si>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</si>
  <si>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</si>
  <si>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</si>
  <si>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t>SECCION DE TRANSPORTACION</t>
  </si>
  <si>
    <t>SECCION DE TRASNPORTACION</t>
  </si>
  <si>
    <t>Revisado por:</t>
  </si>
  <si>
    <t>JOHN MICHAEL BELTRAN RAMIREZ</t>
  </si>
  <si>
    <t>ENERCIDO CABRERA SANCHEZ</t>
  </si>
  <si>
    <t>VICTOR MANUEL FLORENTINO ESPINAL</t>
  </si>
  <si>
    <t>ISIDRO BOLIVAR FERRERAS MENDEZ</t>
  </si>
  <si>
    <t>JAIRO MANUEL BATISTA TAMAREZ</t>
  </si>
  <si>
    <t>ALEXANDER RIDRIGUEZ ORTIZ</t>
  </si>
  <si>
    <t>KERVIN EMMANUEL OZORIO RIVERA</t>
  </si>
  <si>
    <t>STARLIN DE LA CRUZ</t>
  </si>
  <si>
    <t>JONATHAN BONILLA DE LA PAZ</t>
  </si>
  <si>
    <t>PEDRO ANTONIO COPLIN HERNANDEZ</t>
  </si>
  <si>
    <t>GERALDO DE LA ROSA GERALDINO</t>
  </si>
  <si>
    <t>DARIONEL DIAZ DIAZ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</si>
  <si>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</si>
  <si>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r>
      <t xml:space="preserve">Correspondiente al mes de Junio </t>
    </r>
    <r>
      <rPr>
        <sz val="14"/>
        <color theme="1" tint="4.9989318521683403E-2"/>
        <rFont val="Segoe UI Historic"/>
        <family val="2"/>
      </rPr>
      <t>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</si>
</sst>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0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4"/>
      <name val="Segoe UI Historic"/>
      <family val="2"/>
    </font>
    <font>
      <sz val="13"/>
      <name val="Arial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/>
    </xf>
    <xf numFmtId="43" fontId="19" fillId="3" borderId="0" xfId="0" applyNumberFormat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wrapText="1"/>
    </xf>
    <xf numFmtId="0" fontId="0" fillId="7" borderId="0" xfId="0" applyFont="1" applyFill="1" applyAlignment="1">
      <alignment wrapText="1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4" fontId="11" fillId="9" borderId="1" xfId="0" applyNumberFormat="1" applyFont="1" applyFill="1" applyBorder="1" applyAlignment="1">
      <alignment horizontal="center" vertical="center"/>
    </xf>
    <xf numFmtId="0" fontId="0" fillId="9" borderId="0" xfId="0" applyFont="1" applyFill="1"/>
    <xf numFmtId="0" fontId="5" fillId="9" borderId="0" xfId="0" applyFont="1" applyFill="1" applyAlignment="1">
      <alignment wrapText="1"/>
    </xf>
    <xf numFmtId="0" fontId="5" fillId="7" borderId="0" xfId="0" applyFont="1" applyFill="1" applyAlignment="1">
      <alignment wrapText="1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9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4" fontId="0" fillId="0" borderId="1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11" fillId="3" borderId="0" xfId="0" applyFont="1" applyFill="1" applyAlignment="1">
      <alignment wrapText="1"/>
    </xf>
    <xf numFmtId="43" fontId="0" fillId="3" borderId="0" xfId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1" quotePrefix="1" applyNumberFormat="1" applyFont="1" applyFill="1" applyBorder="1" applyAlignment="1">
      <alignment horizontal="right" vertical="center" wrapText="1"/>
    </xf>
    <xf numFmtId="0" fontId="0" fillId="0" borderId="10" xfId="1" quotePrefix="1" applyNumberFormat="1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right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1" quotePrefix="1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43" fontId="27" fillId="0" borderId="0" xfId="1" applyFont="1" applyBorder="1" applyAlignment="1">
      <alignment horizontal="center" vertical="center"/>
    </xf>
    <xf numFmtId="43" fontId="26" fillId="3" borderId="0" xfId="1" applyFont="1" applyFill="1" applyBorder="1" applyAlignment="1">
      <alignment vertical="center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8" fillId="9" borderId="1" xfId="0" applyNumberFormat="1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vertical="center"/>
    </xf>
    <xf numFmtId="0" fontId="28" fillId="9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21" fillId="9" borderId="22" xfId="0" applyFont="1" applyFill="1" applyBorder="1" applyAlignment="1">
      <alignment horizontal="right" vertical="center"/>
    </xf>
    <xf numFmtId="0" fontId="0" fillId="0" borderId="0" xfId="0" applyFill="1" applyBorder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8" fillId="3" borderId="0" xfId="0" applyFont="1" applyFill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811010</xdr:colOff>
      <xdr:row>0</xdr:row>
      <xdr:rowOff>0</xdr:rowOff>
    </xdr:from>
    <xdr:to>
      <xdr:col>6</xdr:col>
      <xdr:colOff>704850</xdr:colOff>
      <xdr:row>4</xdr:row>
      <xdr:rowOff>342900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7760" y="0"/>
          <a:ext cx="3265690" cy="1714500"/>
        </a:xfrm>
        <a:prstGeom prst="rect">
          <a:avLst/>
        </a:prstGeom>
      </xdr:spPr>
    </xdr:pic>
    <xdr:clientData/>
  </xdr:twoCellAnchor>
  <xdr:twoCellAnchor>
    <xdr:from>
      <xdr:col>11</xdr:col>
      <xdr:colOff>552451</xdr:colOff>
      <xdr:row>118</xdr:row>
      <xdr:rowOff>133351</xdr:rowOff>
    </xdr:from>
    <xdr:to>
      <xdr:col>15</xdr:col>
      <xdr:colOff>57150</xdr:colOff>
      <xdr:row>121</xdr:row>
      <xdr:rowOff>114301</xdr:rowOff>
    </xdr:to>
    <xdr:sp macro="" textlink="">
      <xdr:nvSpPr>
        <xdr:cNvPr id="18" name="Rectángulo 17"/>
        <xdr:cNvSpPr/>
      </xdr:nvSpPr>
      <xdr:spPr>
        <a:xfrm>
          <a:off x="16802101" y="44615101"/>
          <a:ext cx="3657599" cy="838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118</xdr:row>
      <xdr:rowOff>187325</xdr:rowOff>
    </xdr:from>
    <xdr:to>
      <xdr:col>1</xdr:col>
      <xdr:colOff>2171700</xdr:colOff>
      <xdr:row>122</xdr:row>
      <xdr:rowOff>0</xdr:rowOff>
    </xdr:to>
    <xdr:sp macro="" textlink="">
      <xdr:nvSpPr>
        <xdr:cNvPr id="19" name="Rectángulo 18"/>
        <xdr:cNvSpPr/>
      </xdr:nvSpPr>
      <xdr:spPr>
        <a:xfrm>
          <a:off x="381000" y="44669075"/>
          <a:ext cx="2171700" cy="955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2403474</xdr:colOff>
      <xdr:row>118</xdr:row>
      <xdr:rowOff>216806</xdr:rowOff>
    </xdr:from>
    <xdr:to>
      <xdr:col>6</xdr:col>
      <xdr:colOff>152399</xdr:colOff>
      <xdr:row>121</xdr:row>
      <xdr:rowOff>266700</xdr:rowOff>
    </xdr:to>
    <xdr:sp macro="" textlink="">
      <xdr:nvSpPr>
        <xdr:cNvPr id="21" name="Rectángulo 20"/>
        <xdr:cNvSpPr/>
      </xdr:nvSpPr>
      <xdr:spPr>
        <a:xfrm>
          <a:off x="8270874" y="44698556"/>
          <a:ext cx="3540125" cy="9071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62"/>
  <sheetViews>
    <sheetView tabSelected="1" zoomScale="50" zoomScaleNormal="50" zoomScaleSheetLayoutView="50" workbookViewId="0">
      <selection activeCell="T13" sqref="T13"/>
    </sheetView>
  </sheetViews>
  <sheetFormatPr baseColWidth="10" defaultColWidth="9.140625" defaultRowHeight="12.75" x14ac:dyDescent="0.2"/>
  <cols>
    <col min="1" max="1" width="5.7109375" style="21" customWidth="1"/>
    <col min="2" max="2" width="45.85546875" style="122" customWidth="1"/>
    <col min="3" max="4" width="36.28515625" style="122" customWidth="1"/>
    <col min="5" max="5" width="36.28515625" style="21" customWidth="1"/>
    <col min="6" max="6" width="14.28515625" style="21" customWidth="1"/>
    <col min="7" max="7" width="14.5703125" style="123" customWidth="1"/>
    <col min="8" max="8" width="14.5703125" style="122" customWidth="1"/>
    <col min="9" max="9" width="14.5703125" style="123" customWidth="1"/>
    <col min="10" max="11" width="12.5703125" style="122" customWidth="1"/>
    <col min="12" max="12" width="8.5703125" style="122" customWidth="1"/>
    <col min="13" max="13" width="18.28515625" style="122" customWidth="1"/>
    <col min="14" max="14" width="18.85546875" style="122" customWidth="1"/>
    <col min="15" max="15" width="16.42578125" style="122" bestFit="1" customWidth="1"/>
    <col min="16" max="16" width="16.85546875" style="122" customWidth="1"/>
    <col min="17" max="17" width="9.140625" style="197" customWidth="1"/>
    <col min="18" max="131" width="9.140625" style="197"/>
    <col min="132" max="16384" width="9.140625" style="16"/>
  </cols>
  <sheetData>
    <row r="1" spans="1:131" ht="27" customHeight="1" x14ac:dyDescent="0.2"/>
    <row r="2" spans="1:131" ht="27" customHeight="1" x14ac:dyDescent="0.2"/>
    <row r="3" spans="1:131" ht="27" customHeight="1" x14ac:dyDescent="0.2"/>
    <row r="4" spans="1:131" ht="27" customHeight="1" x14ac:dyDescent="0.2"/>
    <row r="5" spans="1:131" ht="31.5" customHeight="1" x14ac:dyDescent="0.2"/>
    <row r="6" spans="1:131" ht="18" customHeight="1" x14ac:dyDescent="0.2">
      <c r="A6" s="208" t="s">
        <v>522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198"/>
    </row>
    <row r="7" spans="1:131" ht="18" customHeight="1" x14ac:dyDescent="0.35">
      <c r="A7" s="208" t="s">
        <v>523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199"/>
    </row>
    <row r="8" spans="1:131" s="142" customFormat="1" ht="49.5" customHeight="1" x14ac:dyDescent="0.2">
      <c r="A8" s="187" t="s">
        <v>382</v>
      </c>
      <c r="B8" s="187" t="s">
        <v>44</v>
      </c>
      <c r="C8" s="187" t="s">
        <v>47</v>
      </c>
      <c r="D8" s="187" t="s">
        <v>45</v>
      </c>
      <c r="E8" s="187" t="s">
        <v>46</v>
      </c>
      <c r="F8" s="187" t="s">
        <v>220</v>
      </c>
      <c r="G8" s="187" t="s">
        <v>79</v>
      </c>
      <c r="H8" s="188" t="s">
        <v>383</v>
      </c>
      <c r="I8" s="188" t="s">
        <v>384</v>
      </c>
      <c r="J8" s="188" t="s">
        <v>2</v>
      </c>
      <c r="K8" s="188" t="s">
        <v>3</v>
      </c>
      <c r="L8" s="188" t="s">
        <v>4</v>
      </c>
      <c r="M8" s="188" t="s">
        <v>385</v>
      </c>
      <c r="N8" s="188" t="s">
        <v>386</v>
      </c>
      <c r="O8" s="188" t="s">
        <v>64</v>
      </c>
      <c r="P8" s="193" t="s">
        <v>489</v>
      </c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</row>
    <row r="9" spans="1:131" s="15" customFormat="1" ht="29.25" customHeight="1" x14ac:dyDescent="0.2">
      <c r="A9" s="157">
        <v>1</v>
      </c>
      <c r="B9" s="135" t="s">
        <v>409</v>
      </c>
      <c r="C9" s="148" t="s">
        <v>475</v>
      </c>
      <c r="D9" s="166" t="s">
        <v>483</v>
      </c>
      <c r="E9" s="135" t="s">
        <v>483</v>
      </c>
      <c r="F9" s="157" t="s">
        <v>222</v>
      </c>
      <c r="G9" s="136">
        <v>80000</v>
      </c>
      <c r="H9" s="158">
        <v>0</v>
      </c>
      <c r="I9" s="136">
        <f>+G9+H9</f>
        <v>80000</v>
      </c>
      <c r="J9" s="152">
        <v>0</v>
      </c>
      <c r="K9" s="167">
        <v>8582.8700000000008</v>
      </c>
      <c r="L9" s="152">
        <v>0</v>
      </c>
      <c r="M9" s="152">
        <v>0</v>
      </c>
      <c r="N9" s="136">
        <f>+J9+K9+L9+M9</f>
        <v>8582.8700000000008</v>
      </c>
      <c r="O9" s="136">
        <f>+I9-N9</f>
        <v>71417.13</v>
      </c>
      <c r="P9" s="194" t="s">
        <v>490</v>
      </c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  <c r="CA9" s="201"/>
      <c r="CB9" s="201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01"/>
      <c r="DI9" s="201"/>
      <c r="DJ9" s="201"/>
      <c r="DK9" s="201"/>
      <c r="DL9" s="201"/>
      <c r="DM9" s="201"/>
      <c r="DN9" s="201"/>
      <c r="DO9" s="201"/>
      <c r="DP9" s="201"/>
      <c r="DQ9" s="201"/>
      <c r="DR9" s="201"/>
      <c r="DS9" s="201"/>
      <c r="DT9" s="201"/>
      <c r="DU9" s="201"/>
      <c r="DV9" s="201"/>
      <c r="DW9" s="201"/>
      <c r="DX9" s="201"/>
      <c r="DY9" s="201"/>
      <c r="DZ9" s="201"/>
      <c r="EA9" s="201"/>
    </row>
    <row r="10" spans="1:131" s="15" customFormat="1" ht="29.25" customHeight="1" x14ac:dyDescent="0.2">
      <c r="A10" s="157">
        <v>2</v>
      </c>
      <c r="B10" s="135" t="s">
        <v>411</v>
      </c>
      <c r="C10" s="148" t="s">
        <v>475</v>
      </c>
      <c r="D10" s="166" t="s">
        <v>472</v>
      </c>
      <c r="E10" s="135" t="s">
        <v>472</v>
      </c>
      <c r="F10" s="157" t="s">
        <v>222</v>
      </c>
      <c r="G10" s="136">
        <v>16000</v>
      </c>
      <c r="H10" s="158">
        <v>0</v>
      </c>
      <c r="I10" s="136">
        <f t="shared" ref="I10:I67" si="0">+G10+H10</f>
        <v>16000</v>
      </c>
      <c r="J10" s="152">
        <v>0</v>
      </c>
      <c r="K10" s="161">
        <v>0</v>
      </c>
      <c r="L10" s="152">
        <v>0</v>
      </c>
      <c r="M10" s="136">
        <v>8888.36</v>
      </c>
      <c r="N10" s="136">
        <f t="shared" ref="N10:N67" si="1">+J10+K10+L10+M10</f>
        <v>8888.36</v>
      </c>
      <c r="O10" s="136">
        <f t="shared" ref="O10:O67" si="2">+I10-N10</f>
        <v>7111.6399999999994</v>
      </c>
      <c r="P10" s="194" t="s">
        <v>490</v>
      </c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</row>
    <row r="11" spans="1:131" s="15" customFormat="1" ht="29.25" customHeight="1" x14ac:dyDescent="0.2">
      <c r="A11" s="157">
        <v>3</v>
      </c>
      <c r="B11" s="135" t="s">
        <v>419</v>
      </c>
      <c r="C11" s="148" t="s">
        <v>475</v>
      </c>
      <c r="D11" s="166" t="s">
        <v>472</v>
      </c>
      <c r="E11" s="135" t="s">
        <v>472</v>
      </c>
      <c r="F11" s="157" t="s">
        <v>222</v>
      </c>
      <c r="G11" s="136">
        <v>16000</v>
      </c>
      <c r="H11" s="158">
        <v>0</v>
      </c>
      <c r="I11" s="136">
        <f t="shared" si="0"/>
        <v>16000</v>
      </c>
      <c r="J11" s="152">
        <v>0</v>
      </c>
      <c r="K11" s="161">
        <v>0</v>
      </c>
      <c r="L11" s="152">
        <v>0</v>
      </c>
      <c r="M11" s="136">
        <v>4683.7700000000004</v>
      </c>
      <c r="N11" s="136">
        <f t="shared" si="1"/>
        <v>4683.7700000000004</v>
      </c>
      <c r="O11" s="136">
        <f t="shared" si="2"/>
        <v>11316.23</v>
      </c>
      <c r="P11" s="194" t="s">
        <v>490</v>
      </c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1"/>
      <c r="DK11" s="201"/>
      <c r="DL11" s="201"/>
      <c r="DM11" s="201"/>
      <c r="DN11" s="201"/>
      <c r="DO11" s="201"/>
      <c r="DP11" s="201"/>
      <c r="DQ11" s="201"/>
      <c r="DR11" s="201"/>
      <c r="DS11" s="201"/>
      <c r="DT11" s="201"/>
      <c r="DU11" s="201"/>
      <c r="DV11" s="201"/>
      <c r="DW11" s="201"/>
      <c r="DX11" s="201"/>
      <c r="DY11" s="201"/>
      <c r="DZ11" s="201"/>
      <c r="EA11" s="201"/>
    </row>
    <row r="12" spans="1:131" s="15" customFormat="1" ht="29.25" customHeight="1" x14ac:dyDescent="0.2">
      <c r="A12" s="157">
        <v>4</v>
      </c>
      <c r="B12" s="135" t="s">
        <v>423</v>
      </c>
      <c r="C12" s="148" t="s">
        <v>475</v>
      </c>
      <c r="D12" s="166" t="s">
        <v>472</v>
      </c>
      <c r="E12" s="135" t="s">
        <v>472</v>
      </c>
      <c r="F12" s="157" t="s">
        <v>222</v>
      </c>
      <c r="G12" s="136">
        <v>12000</v>
      </c>
      <c r="H12" s="158">
        <v>0</v>
      </c>
      <c r="I12" s="136">
        <f t="shared" si="0"/>
        <v>12000</v>
      </c>
      <c r="J12" s="152">
        <v>0</v>
      </c>
      <c r="K12" s="161">
        <v>0</v>
      </c>
      <c r="L12" s="152">
        <v>0</v>
      </c>
      <c r="M12" s="152">
        <v>0</v>
      </c>
      <c r="N12" s="152">
        <v>0</v>
      </c>
      <c r="O12" s="136">
        <f t="shared" si="2"/>
        <v>12000</v>
      </c>
      <c r="P12" s="194" t="s">
        <v>490</v>
      </c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/>
      <c r="DS12" s="201"/>
      <c r="DT12" s="201"/>
      <c r="DU12" s="201"/>
      <c r="DV12" s="201"/>
      <c r="DW12" s="201"/>
      <c r="DX12" s="201"/>
      <c r="DY12" s="201"/>
      <c r="DZ12" s="201"/>
      <c r="EA12" s="201"/>
    </row>
    <row r="13" spans="1:131" s="15" customFormat="1" ht="29.25" customHeight="1" x14ac:dyDescent="0.2">
      <c r="A13" s="157">
        <v>5</v>
      </c>
      <c r="B13" s="135" t="s">
        <v>438</v>
      </c>
      <c r="C13" s="148" t="s">
        <v>475</v>
      </c>
      <c r="D13" s="166" t="s">
        <v>472</v>
      </c>
      <c r="E13" s="135" t="s">
        <v>472</v>
      </c>
      <c r="F13" s="157" t="s">
        <v>221</v>
      </c>
      <c r="G13" s="136">
        <v>12000</v>
      </c>
      <c r="H13" s="158">
        <v>0</v>
      </c>
      <c r="I13" s="136">
        <f t="shared" si="0"/>
        <v>12000</v>
      </c>
      <c r="J13" s="152">
        <v>0</v>
      </c>
      <c r="K13" s="161">
        <v>0</v>
      </c>
      <c r="L13" s="152">
        <v>0</v>
      </c>
      <c r="M13" s="152">
        <v>0</v>
      </c>
      <c r="N13" s="152">
        <v>0</v>
      </c>
      <c r="O13" s="136">
        <f t="shared" si="2"/>
        <v>12000</v>
      </c>
      <c r="P13" s="194" t="s">
        <v>490</v>
      </c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1"/>
      <c r="DK13" s="201"/>
      <c r="DL13" s="201"/>
      <c r="DM13" s="201"/>
      <c r="DN13" s="201"/>
      <c r="DO13" s="201"/>
      <c r="DP13" s="201"/>
      <c r="DQ13" s="201"/>
      <c r="DR13" s="201"/>
      <c r="DS13" s="201"/>
      <c r="DT13" s="201"/>
      <c r="DU13" s="201"/>
      <c r="DV13" s="201"/>
      <c r="DW13" s="201"/>
      <c r="DX13" s="201"/>
      <c r="DY13" s="201"/>
      <c r="DZ13" s="201"/>
      <c r="EA13" s="201"/>
    </row>
    <row r="14" spans="1:131" s="15" customFormat="1" ht="29.25" customHeight="1" x14ac:dyDescent="0.2">
      <c r="A14" s="157">
        <v>6</v>
      </c>
      <c r="B14" s="135" t="s">
        <v>393</v>
      </c>
      <c r="C14" s="148" t="s">
        <v>475</v>
      </c>
      <c r="D14" s="166" t="s">
        <v>472</v>
      </c>
      <c r="E14" s="135" t="s">
        <v>472</v>
      </c>
      <c r="F14" s="157" t="s">
        <v>222</v>
      </c>
      <c r="G14" s="136">
        <v>12000</v>
      </c>
      <c r="H14" s="158">
        <v>0</v>
      </c>
      <c r="I14" s="136">
        <f t="shared" si="0"/>
        <v>12000</v>
      </c>
      <c r="J14" s="152">
        <v>0</v>
      </c>
      <c r="K14" s="161">
        <v>0</v>
      </c>
      <c r="L14" s="152">
        <v>0</v>
      </c>
      <c r="M14" s="152">
        <v>0</v>
      </c>
      <c r="N14" s="152">
        <v>0</v>
      </c>
      <c r="O14" s="136">
        <f t="shared" si="2"/>
        <v>12000</v>
      </c>
      <c r="P14" s="194" t="s">
        <v>490</v>
      </c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  <c r="DT14" s="201"/>
      <c r="DU14" s="201"/>
      <c r="DV14" s="201"/>
      <c r="DW14" s="201"/>
      <c r="DX14" s="201"/>
      <c r="DY14" s="201"/>
      <c r="DZ14" s="201"/>
      <c r="EA14" s="201"/>
    </row>
    <row r="15" spans="1:131" s="15" customFormat="1" ht="29.25" customHeight="1" x14ac:dyDescent="0.2">
      <c r="A15" s="157">
        <v>7</v>
      </c>
      <c r="B15" s="135" t="s">
        <v>421</v>
      </c>
      <c r="C15" s="148" t="s">
        <v>475</v>
      </c>
      <c r="D15" s="166" t="s">
        <v>472</v>
      </c>
      <c r="E15" s="135" t="s">
        <v>472</v>
      </c>
      <c r="F15" s="157" t="s">
        <v>222</v>
      </c>
      <c r="G15" s="136">
        <v>12000</v>
      </c>
      <c r="H15" s="158">
        <v>0</v>
      </c>
      <c r="I15" s="136">
        <f t="shared" si="0"/>
        <v>12000</v>
      </c>
      <c r="J15" s="152">
        <v>0</v>
      </c>
      <c r="K15" s="161">
        <v>0</v>
      </c>
      <c r="L15" s="152">
        <v>0</v>
      </c>
      <c r="M15" s="152">
        <v>0</v>
      </c>
      <c r="N15" s="152">
        <v>0</v>
      </c>
      <c r="O15" s="136">
        <f t="shared" si="2"/>
        <v>12000</v>
      </c>
      <c r="P15" s="194" t="s">
        <v>490</v>
      </c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  <c r="DO15" s="201"/>
      <c r="DP15" s="201"/>
      <c r="DQ15" s="201"/>
      <c r="DR15" s="201"/>
      <c r="DS15" s="201"/>
      <c r="DT15" s="201"/>
      <c r="DU15" s="201"/>
      <c r="DV15" s="201"/>
      <c r="DW15" s="201"/>
      <c r="DX15" s="201"/>
      <c r="DY15" s="201"/>
      <c r="DZ15" s="201"/>
      <c r="EA15" s="201"/>
    </row>
    <row r="16" spans="1:131" s="15" customFormat="1" ht="29.25" customHeight="1" x14ac:dyDescent="0.2">
      <c r="A16" s="157">
        <v>8</v>
      </c>
      <c r="B16" s="135" t="s">
        <v>392</v>
      </c>
      <c r="C16" s="148" t="s">
        <v>475</v>
      </c>
      <c r="D16" s="166" t="s">
        <v>472</v>
      </c>
      <c r="E16" s="135" t="s">
        <v>472</v>
      </c>
      <c r="F16" s="157" t="s">
        <v>222</v>
      </c>
      <c r="G16" s="136">
        <v>12000</v>
      </c>
      <c r="H16" s="158">
        <v>0</v>
      </c>
      <c r="I16" s="136">
        <f t="shared" si="0"/>
        <v>12000</v>
      </c>
      <c r="J16" s="152">
        <v>0</v>
      </c>
      <c r="K16" s="161">
        <v>0</v>
      </c>
      <c r="L16" s="152">
        <v>0</v>
      </c>
      <c r="M16" s="152">
        <v>0</v>
      </c>
      <c r="N16" s="152">
        <v>0</v>
      </c>
      <c r="O16" s="136">
        <f t="shared" si="2"/>
        <v>12000</v>
      </c>
      <c r="P16" s="194" t="s">
        <v>490</v>
      </c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  <c r="DO16" s="201"/>
      <c r="DP16" s="201"/>
      <c r="DQ16" s="201"/>
      <c r="DR16" s="201"/>
      <c r="DS16" s="201"/>
      <c r="DT16" s="201"/>
      <c r="DU16" s="201"/>
      <c r="DV16" s="201"/>
      <c r="DW16" s="201"/>
      <c r="DX16" s="201"/>
      <c r="DY16" s="201"/>
      <c r="DZ16" s="201"/>
      <c r="EA16" s="201"/>
    </row>
    <row r="17" spans="1:131" s="15" customFormat="1" ht="29.25" customHeight="1" x14ac:dyDescent="0.2">
      <c r="A17" s="157">
        <v>9</v>
      </c>
      <c r="B17" s="135" t="s">
        <v>425</v>
      </c>
      <c r="C17" s="148" t="s">
        <v>475</v>
      </c>
      <c r="D17" s="166" t="s">
        <v>472</v>
      </c>
      <c r="E17" s="135" t="s">
        <v>472</v>
      </c>
      <c r="F17" s="157" t="s">
        <v>222</v>
      </c>
      <c r="G17" s="136">
        <v>16000</v>
      </c>
      <c r="H17" s="158">
        <v>0</v>
      </c>
      <c r="I17" s="136">
        <f t="shared" si="0"/>
        <v>16000</v>
      </c>
      <c r="J17" s="152">
        <v>0</v>
      </c>
      <c r="K17" s="161">
        <v>0</v>
      </c>
      <c r="L17" s="152">
        <v>0</v>
      </c>
      <c r="M17" s="168">
        <v>5695.37</v>
      </c>
      <c r="N17" s="136">
        <f t="shared" si="1"/>
        <v>5695.37</v>
      </c>
      <c r="O17" s="136">
        <f t="shared" si="2"/>
        <v>10304.630000000001</v>
      </c>
      <c r="P17" s="194" t="s">
        <v>490</v>
      </c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J17" s="201"/>
      <c r="DK17" s="201"/>
      <c r="DL17" s="201"/>
      <c r="DM17" s="201"/>
      <c r="DN17" s="201"/>
      <c r="DO17" s="201"/>
      <c r="DP17" s="201"/>
      <c r="DQ17" s="201"/>
      <c r="DR17" s="201"/>
      <c r="DS17" s="201"/>
      <c r="DT17" s="201"/>
      <c r="DU17" s="201"/>
      <c r="DV17" s="201"/>
      <c r="DW17" s="201"/>
      <c r="DX17" s="201"/>
      <c r="DY17" s="201"/>
      <c r="DZ17" s="201"/>
      <c r="EA17" s="201"/>
    </row>
    <row r="18" spans="1:131" s="15" customFormat="1" ht="29.25" customHeight="1" x14ac:dyDescent="0.2">
      <c r="A18" s="157">
        <v>10</v>
      </c>
      <c r="B18" s="135" t="s">
        <v>394</v>
      </c>
      <c r="C18" s="148" t="s">
        <v>475</v>
      </c>
      <c r="D18" s="166" t="s">
        <v>472</v>
      </c>
      <c r="E18" s="135" t="s">
        <v>472</v>
      </c>
      <c r="F18" s="157" t="s">
        <v>222</v>
      </c>
      <c r="G18" s="136">
        <v>12000</v>
      </c>
      <c r="H18" s="158">
        <v>0</v>
      </c>
      <c r="I18" s="136">
        <f t="shared" si="0"/>
        <v>12000</v>
      </c>
      <c r="J18" s="152">
        <v>0</v>
      </c>
      <c r="K18" s="161">
        <v>0</v>
      </c>
      <c r="L18" s="152">
        <v>0</v>
      </c>
      <c r="M18" s="152">
        <v>0</v>
      </c>
      <c r="N18" s="152">
        <v>0</v>
      </c>
      <c r="O18" s="136">
        <f t="shared" si="2"/>
        <v>12000</v>
      </c>
      <c r="P18" s="194" t="s">
        <v>490</v>
      </c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1"/>
      <c r="DI18" s="201"/>
      <c r="DJ18" s="201"/>
      <c r="DK18" s="201"/>
      <c r="DL18" s="201"/>
      <c r="DM18" s="201"/>
      <c r="DN18" s="201"/>
      <c r="DO18" s="201"/>
      <c r="DP18" s="201"/>
      <c r="DQ18" s="201"/>
      <c r="DR18" s="201"/>
      <c r="DS18" s="201"/>
      <c r="DT18" s="201"/>
      <c r="DU18" s="201"/>
      <c r="DV18" s="201"/>
      <c r="DW18" s="201"/>
      <c r="DX18" s="201"/>
      <c r="DY18" s="201"/>
      <c r="DZ18" s="201"/>
      <c r="EA18" s="201"/>
    </row>
    <row r="19" spans="1:131" s="15" customFormat="1" ht="29.25" customHeight="1" x14ac:dyDescent="0.2">
      <c r="A19" s="157">
        <v>11</v>
      </c>
      <c r="B19" s="135" t="s">
        <v>399</v>
      </c>
      <c r="C19" s="148" t="s">
        <v>475</v>
      </c>
      <c r="D19" s="166" t="s">
        <v>483</v>
      </c>
      <c r="E19" s="135" t="s">
        <v>483</v>
      </c>
      <c r="F19" s="157" t="s">
        <v>222</v>
      </c>
      <c r="G19" s="136">
        <v>80000</v>
      </c>
      <c r="H19" s="158">
        <v>0</v>
      </c>
      <c r="I19" s="136">
        <f t="shared" si="0"/>
        <v>80000</v>
      </c>
      <c r="J19" s="152">
        <v>0</v>
      </c>
      <c r="K19" s="167">
        <v>8582.8700000000008</v>
      </c>
      <c r="L19" s="152">
        <v>0</v>
      </c>
      <c r="M19" s="136">
        <v>5907.35</v>
      </c>
      <c r="N19" s="136">
        <f t="shared" si="1"/>
        <v>14490.220000000001</v>
      </c>
      <c r="O19" s="136">
        <f t="shared" si="2"/>
        <v>65509.78</v>
      </c>
      <c r="P19" s="194" t="s">
        <v>490</v>
      </c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201"/>
      <c r="DD19" s="201"/>
      <c r="DE19" s="201"/>
      <c r="DF19" s="201"/>
      <c r="DG19" s="201"/>
      <c r="DH19" s="201"/>
      <c r="DI19" s="201"/>
      <c r="DJ19" s="201"/>
      <c r="DK19" s="201"/>
      <c r="DL19" s="201"/>
      <c r="DM19" s="201"/>
      <c r="DN19" s="201"/>
      <c r="DO19" s="201"/>
      <c r="DP19" s="201"/>
      <c r="DQ19" s="201"/>
      <c r="DR19" s="201"/>
      <c r="DS19" s="201"/>
      <c r="DT19" s="201"/>
      <c r="DU19" s="201"/>
      <c r="DV19" s="201"/>
      <c r="DW19" s="201"/>
      <c r="DX19" s="201"/>
      <c r="DY19" s="201"/>
      <c r="DZ19" s="201"/>
      <c r="EA19" s="201"/>
    </row>
    <row r="20" spans="1:131" s="15" customFormat="1" ht="29.25" customHeight="1" x14ac:dyDescent="0.2">
      <c r="A20" s="157">
        <v>12</v>
      </c>
      <c r="B20" s="135" t="s">
        <v>420</v>
      </c>
      <c r="C20" s="148" t="s">
        <v>475</v>
      </c>
      <c r="D20" s="166" t="s">
        <v>472</v>
      </c>
      <c r="E20" s="135" t="s">
        <v>472</v>
      </c>
      <c r="F20" s="157" t="s">
        <v>222</v>
      </c>
      <c r="G20" s="136">
        <v>12000</v>
      </c>
      <c r="H20" s="158">
        <v>0</v>
      </c>
      <c r="I20" s="136">
        <f t="shared" si="0"/>
        <v>12000</v>
      </c>
      <c r="J20" s="152">
        <v>0</v>
      </c>
      <c r="K20" s="161">
        <v>0</v>
      </c>
      <c r="L20" s="152">
        <v>0</v>
      </c>
      <c r="M20" s="152">
        <v>0</v>
      </c>
      <c r="N20" s="152">
        <v>0</v>
      </c>
      <c r="O20" s="136">
        <f t="shared" si="2"/>
        <v>12000</v>
      </c>
      <c r="P20" s="194" t="s">
        <v>490</v>
      </c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201"/>
      <c r="DH20" s="201"/>
      <c r="DI20" s="201"/>
      <c r="DJ20" s="201"/>
      <c r="DK20" s="201"/>
      <c r="DL20" s="201"/>
      <c r="DM20" s="201"/>
      <c r="DN20" s="201"/>
      <c r="DO20" s="201"/>
      <c r="DP20" s="201"/>
      <c r="DQ20" s="201"/>
      <c r="DR20" s="201"/>
      <c r="DS20" s="201"/>
      <c r="DT20" s="201"/>
      <c r="DU20" s="201"/>
      <c r="DV20" s="201"/>
      <c r="DW20" s="201"/>
      <c r="DX20" s="201"/>
      <c r="DY20" s="201"/>
      <c r="DZ20" s="201"/>
      <c r="EA20" s="201"/>
    </row>
    <row r="21" spans="1:131" s="15" customFormat="1" ht="29.25" customHeight="1" x14ac:dyDescent="0.2">
      <c r="A21" s="157">
        <v>13</v>
      </c>
      <c r="B21" s="135" t="s">
        <v>422</v>
      </c>
      <c r="C21" s="148" t="s">
        <v>475</v>
      </c>
      <c r="D21" s="166" t="s">
        <v>472</v>
      </c>
      <c r="E21" s="135" t="s">
        <v>472</v>
      </c>
      <c r="F21" s="157" t="s">
        <v>222</v>
      </c>
      <c r="G21" s="136">
        <v>12000</v>
      </c>
      <c r="H21" s="158">
        <v>0</v>
      </c>
      <c r="I21" s="136">
        <f t="shared" si="0"/>
        <v>12000</v>
      </c>
      <c r="J21" s="152">
        <v>0</v>
      </c>
      <c r="K21" s="161">
        <v>0</v>
      </c>
      <c r="L21" s="152">
        <v>0</v>
      </c>
      <c r="M21" s="152">
        <v>0</v>
      </c>
      <c r="N21" s="152">
        <v>0</v>
      </c>
      <c r="O21" s="136">
        <f t="shared" si="2"/>
        <v>12000</v>
      </c>
      <c r="P21" s="194" t="s">
        <v>490</v>
      </c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201"/>
      <c r="CJ21" s="201"/>
      <c r="CK21" s="201"/>
      <c r="CL21" s="201"/>
      <c r="CM21" s="201"/>
      <c r="CN21" s="201"/>
      <c r="CO21" s="201"/>
      <c r="CP21" s="201"/>
      <c r="CQ21" s="201"/>
      <c r="CR21" s="201"/>
      <c r="CS21" s="201"/>
      <c r="CT21" s="201"/>
      <c r="CU21" s="201"/>
      <c r="CV21" s="201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01"/>
      <c r="DH21" s="201"/>
      <c r="DI21" s="201"/>
      <c r="DJ21" s="201"/>
      <c r="DK21" s="201"/>
      <c r="DL21" s="201"/>
      <c r="DM21" s="201"/>
      <c r="DN21" s="201"/>
      <c r="DO21" s="201"/>
      <c r="DP21" s="201"/>
      <c r="DQ21" s="201"/>
      <c r="DR21" s="201"/>
      <c r="DS21" s="201"/>
      <c r="DT21" s="201"/>
      <c r="DU21" s="201"/>
      <c r="DV21" s="201"/>
      <c r="DW21" s="201"/>
      <c r="DX21" s="201"/>
      <c r="DY21" s="201"/>
      <c r="DZ21" s="201"/>
      <c r="EA21" s="201"/>
    </row>
    <row r="22" spans="1:131" s="15" customFormat="1" ht="29.25" customHeight="1" x14ac:dyDescent="0.2">
      <c r="A22" s="157">
        <v>14</v>
      </c>
      <c r="B22" s="135" t="s">
        <v>464</v>
      </c>
      <c r="C22" s="148" t="s">
        <v>475</v>
      </c>
      <c r="D22" s="166" t="s">
        <v>472</v>
      </c>
      <c r="E22" s="135" t="s">
        <v>472</v>
      </c>
      <c r="F22" s="157" t="s">
        <v>222</v>
      </c>
      <c r="G22" s="136">
        <v>16000</v>
      </c>
      <c r="H22" s="158">
        <v>0</v>
      </c>
      <c r="I22" s="136">
        <f t="shared" si="0"/>
        <v>16000</v>
      </c>
      <c r="J22" s="152">
        <v>0</v>
      </c>
      <c r="K22" s="161">
        <v>0</v>
      </c>
      <c r="L22" s="152">
        <v>0</v>
      </c>
      <c r="M22" s="168">
        <v>2665.34</v>
      </c>
      <c r="N22" s="136">
        <f t="shared" si="1"/>
        <v>2665.34</v>
      </c>
      <c r="O22" s="136">
        <f t="shared" si="2"/>
        <v>13334.66</v>
      </c>
      <c r="P22" s="194" t="s">
        <v>490</v>
      </c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201"/>
      <c r="CC22" s="201"/>
      <c r="CD22" s="201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  <c r="DO22" s="201"/>
      <c r="DP22" s="201"/>
      <c r="DQ22" s="201"/>
      <c r="DR22" s="201"/>
      <c r="DS22" s="201"/>
      <c r="DT22" s="201"/>
      <c r="DU22" s="201"/>
      <c r="DV22" s="201"/>
      <c r="DW22" s="201"/>
      <c r="DX22" s="201"/>
      <c r="DY22" s="201"/>
      <c r="DZ22" s="201"/>
      <c r="EA22" s="201"/>
    </row>
    <row r="23" spans="1:131" s="15" customFormat="1" ht="29.25" customHeight="1" x14ac:dyDescent="0.2">
      <c r="A23" s="157">
        <v>15</v>
      </c>
      <c r="B23" s="135" t="s">
        <v>477</v>
      </c>
      <c r="C23" s="148" t="s">
        <v>475</v>
      </c>
      <c r="D23" s="166" t="s">
        <v>478</v>
      </c>
      <c r="E23" s="135" t="s">
        <v>478</v>
      </c>
      <c r="F23" s="157" t="s">
        <v>222</v>
      </c>
      <c r="G23" s="136">
        <v>60000</v>
      </c>
      <c r="H23" s="158">
        <v>0</v>
      </c>
      <c r="I23" s="136">
        <f t="shared" si="0"/>
        <v>60000</v>
      </c>
      <c r="J23" s="152">
        <v>0</v>
      </c>
      <c r="K23" s="167">
        <v>0</v>
      </c>
      <c r="L23" s="152">
        <v>0</v>
      </c>
      <c r="M23" s="152">
        <v>0</v>
      </c>
      <c r="N23" s="136">
        <f t="shared" si="1"/>
        <v>0</v>
      </c>
      <c r="O23" s="136">
        <f t="shared" si="2"/>
        <v>60000</v>
      </c>
      <c r="P23" s="194" t="s">
        <v>490</v>
      </c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  <c r="CA23" s="201"/>
      <c r="CB23" s="201"/>
      <c r="CC23" s="201"/>
      <c r="CD23" s="201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1"/>
      <c r="CR23" s="201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201"/>
      <c r="DE23" s="201"/>
      <c r="DF23" s="201"/>
      <c r="DG23" s="201"/>
      <c r="DH23" s="201"/>
      <c r="DI23" s="201"/>
      <c r="DJ23" s="201"/>
      <c r="DK23" s="201"/>
      <c r="DL23" s="201"/>
      <c r="DM23" s="201"/>
      <c r="DN23" s="201"/>
      <c r="DO23" s="201"/>
      <c r="DP23" s="201"/>
      <c r="DQ23" s="201"/>
      <c r="DR23" s="201"/>
      <c r="DS23" s="201"/>
      <c r="DT23" s="201"/>
      <c r="DU23" s="201"/>
      <c r="DV23" s="201"/>
      <c r="DW23" s="201"/>
      <c r="DX23" s="201"/>
      <c r="DY23" s="201"/>
      <c r="DZ23" s="201"/>
      <c r="EA23" s="201"/>
    </row>
    <row r="24" spans="1:131" s="15" customFormat="1" ht="29.25" customHeight="1" x14ac:dyDescent="0.2">
      <c r="A24" s="157">
        <v>16</v>
      </c>
      <c r="B24" s="135" t="s">
        <v>479</v>
      </c>
      <c r="C24" s="148" t="s">
        <v>475</v>
      </c>
      <c r="D24" s="166" t="s">
        <v>478</v>
      </c>
      <c r="E24" s="135" t="s">
        <v>478</v>
      </c>
      <c r="F24" s="157" t="s">
        <v>222</v>
      </c>
      <c r="G24" s="136">
        <v>60000</v>
      </c>
      <c r="H24" s="158">
        <v>0</v>
      </c>
      <c r="I24" s="136">
        <f t="shared" si="0"/>
        <v>60000</v>
      </c>
      <c r="J24" s="152">
        <v>0</v>
      </c>
      <c r="K24" s="167">
        <v>0</v>
      </c>
      <c r="L24" s="152">
        <v>0</v>
      </c>
      <c r="M24" s="152">
        <v>0</v>
      </c>
      <c r="N24" s="136">
        <f t="shared" si="1"/>
        <v>0</v>
      </c>
      <c r="O24" s="136">
        <f t="shared" si="2"/>
        <v>60000</v>
      </c>
      <c r="P24" s="194" t="s">
        <v>490</v>
      </c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201"/>
      <c r="DD24" s="201"/>
      <c r="DE24" s="201"/>
      <c r="DF24" s="201"/>
      <c r="DG24" s="201"/>
      <c r="DH24" s="201"/>
      <c r="DI24" s="201"/>
      <c r="DJ24" s="201"/>
      <c r="DK24" s="201"/>
      <c r="DL24" s="201"/>
      <c r="DM24" s="201"/>
      <c r="DN24" s="201"/>
      <c r="DO24" s="201"/>
      <c r="DP24" s="201"/>
      <c r="DQ24" s="201"/>
      <c r="DR24" s="201"/>
      <c r="DS24" s="201"/>
      <c r="DT24" s="201"/>
      <c r="DU24" s="201"/>
      <c r="DV24" s="201"/>
      <c r="DW24" s="201"/>
      <c r="DX24" s="201"/>
      <c r="DY24" s="201"/>
      <c r="DZ24" s="201"/>
      <c r="EA24" s="201"/>
    </row>
    <row r="25" spans="1:131" s="15" customFormat="1" ht="29.25" customHeight="1" x14ac:dyDescent="0.2">
      <c r="A25" s="157">
        <v>17</v>
      </c>
      <c r="B25" s="135" t="s">
        <v>481</v>
      </c>
      <c r="C25" s="148" t="s">
        <v>475</v>
      </c>
      <c r="D25" s="166" t="s">
        <v>472</v>
      </c>
      <c r="E25" s="135" t="s">
        <v>472</v>
      </c>
      <c r="F25" s="157" t="s">
        <v>222</v>
      </c>
      <c r="G25" s="136">
        <v>13000</v>
      </c>
      <c r="H25" s="158">
        <v>0</v>
      </c>
      <c r="I25" s="136">
        <f t="shared" si="0"/>
        <v>13000</v>
      </c>
      <c r="J25" s="152">
        <v>0</v>
      </c>
      <c r="K25" s="161">
        <v>0</v>
      </c>
      <c r="L25" s="152">
        <v>0</v>
      </c>
      <c r="M25" s="152">
        <v>0</v>
      </c>
      <c r="N25" s="152">
        <v>0</v>
      </c>
      <c r="O25" s="136">
        <f t="shared" si="2"/>
        <v>13000</v>
      </c>
      <c r="P25" s="194" t="s">
        <v>490</v>
      </c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BV25" s="201"/>
      <c r="BW25" s="201"/>
      <c r="BX25" s="201"/>
      <c r="BY25" s="201"/>
      <c r="BZ25" s="201"/>
      <c r="CA25" s="201"/>
      <c r="CB25" s="201"/>
      <c r="CC25" s="201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201"/>
      <c r="DD25" s="201"/>
      <c r="DE25" s="201"/>
      <c r="DF25" s="201"/>
      <c r="DG25" s="201"/>
      <c r="DH25" s="201"/>
      <c r="DI25" s="201"/>
      <c r="DJ25" s="201"/>
      <c r="DK25" s="201"/>
      <c r="DL25" s="201"/>
      <c r="DM25" s="201"/>
      <c r="DN25" s="201"/>
      <c r="DO25" s="201"/>
      <c r="DP25" s="201"/>
      <c r="DQ25" s="201"/>
      <c r="DR25" s="201"/>
      <c r="DS25" s="201"/>
      <c r="DT25" s="201"/>
      <c r="DU25" s="201"/>
      <c r="DV25" s="201"/>
      <c r="DW25" s="201"/>
      <c r="DX25" s="201"/>
      <c r="DY25" s="201"/>
      <c r="DZ25" s="201"/>
      <c r="EA25" s="201"/>
    </row>
    <row r="26" spans="1:131" s="15" customFormat="1" ht="29.25" customHeight="1" x14ac:dyDescent="0.2">
      <c r="A26" s="157">
        <v>18</v>
      </c>
      <c r="B26" s="135" t="s">
        <v>482</v>
      </c>
      <c r="C26" s="148" t="s">
        <v>475</v>
      </c>
      <c r="D26" s="166" t="s">
        <v>472</v>
      </c>
      <c r="E26" s="135" t="s">
        <v>472</v>
      </c>
      <c r="F26" s="157" t="s">
        <v>221</v>
      </c>
      <c r="G26" s="136">
        <v>13000</v>
      </c>
      <c r="H26" s="158">
        <v>0</v>
      </c>
      <c r="I26" s="136">
        <f t="shared" si="0"/>
        <v>13000</v>
      </c>
      <c r="J26" s="152">
        <v>0</v>
      </c>
      <c r="K26" s="161">
        <v>0</v>
      </c>
      <c r="L26" s="152">
        <v>0</v>
      </c>
      <c r="M26" s="152">
        <v>0</v>
      </c>
      <c r="N26" s="152">
        <v>0</v>
      </c>
      <c r="O26" s="136">
        <f t="shared" si="2"/>
        <v>13000</v>
      </c>
      <c r="P26" s="194" t="s">
        <v>490</v>
      </c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  <c r="CA26" s="201"/>
      <c r="CB26" s="201"/>
      <c r="CC26" s="201"/>
      <c r="CD26" s="201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1"/>
      <c r="CR26" s="201"/>
      <c r="CS26" s="201"/>
      <c r="CT26" s="201"/>
      <c r="CU26" s="201"/>
      <c r="CV26" s="201"/>
      <c r="CW26" s="201"/>
      <c r="CX26" s="201"/>
      <c r="CY26" s="201"/>
      <c r="CZ26" s="201"/>
      <c r="DA26" s="201"/>
      <c r="DB26" s="201"/>
      <c r="DC26" s="201"/>
      <c r="DD26" s="201"/>
      <c r="DE26" s="201"/>
      <c r="DF26" s="201"/>
      <c r="DG26" s="201"/>
      <c r="DH26" s="201"/>
      <c r="DI26" s="201"/>
      <c r="DJ26" s="201"/>
      <c r="DK26" s="201"/>
      <c r="DL26" s="201"/>
      <c r="DM26" s="201"/>
      <c r="DN26" s="201"/>
      <c r="DO26" s="201"/>
      <c r="DP26" s="201"/>
      <c r="DQ26" s="201"/>
      <c r="DR26" s="201"/>
      <c r="DS26" s="201"/>
      <c r="DT26" s="201"/>
      <c r="DU26" s="201"/>
      <c r="DV26" s="201"/>
      <c r="DW26" s="201"/>
      <c r="DX26" s="201"/>
      <c r="DY26" s="201"/>
      <c r="DZ26" s="201"/>
      <c r="EA26" s="201"/>
    </row>
    <row r="27" spans="1:131" s="15" customFormat="1" ht="29.25" customHeight="1" x14ac:dyDescent="0.2">
      <c r="A27" s="157">
        <v>19</v>
      </c>
      <c r="B27" s="135" t="s">
        <v>480</v>
      </c>
      <c r="C27" s="148" t="s">
        <v>475</v>
      </c>
      <c r="D27" s="166" t="s">
        <v>478</v>
      </c>
      <c r="E27" s="135" t="s">
        <v>478</v>
      </c>
      <c r="F27" s="157" t="s">
        <v>222</v>
      </c>
      <c r="G27" s="136">
        <v>40000</v>
      </c>
      <c r="H27" s="158">
        <v>0</v>
      </c>
      <c r="I27" s="136">
        <f t="shared" si="0"/>
        <v>40000</v>
      </c>
      <c r="J27" s="152">
        <v>0</v>
      </c>
      <c r="K27" s="161">
        <v>797.25</v>
      </c>
      <c r="L27" s="152">
        <v>0</v>
      </c>
      <c r="M27" s="152">
        <v>0</v>
      </c>
      <c r="N27" s="136">
        <f t="shared" si="1"/>
        <v>797.25</v>
      </c>
      <c r="O27" s="136">
        <f t="shared" si="2"/>
        <v>39202.75</v>
      </c>
      <c r="P27" s="194" t="s">
        <v>490</v>
      </c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201"/>
      <c r="CA27" s="201"/>
      <c r="CB27" s="201"/>
      <c r="CC27" s="201"/>
      <c r="CD27" s="201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1"/>
      <c r="CR27" s="201"/>
      <c r="CS27" s="201"/>
      <c r="CT27" s="201"/>
      <c r="CU27" s="201"/>
      <c r="CV27" s="201"/>
      <c r="CW27" s="201"/>
      <c r="CX27" s="201"/>
      <c r="CY27" s="201"/>
      <c r="CZ27" s="201"/>
      <c r="DA27" s="201"/>
      <c r="DB27" s="201"/>
      <c r="DC27" s="201"/>
      <c r="DD27" s="201"/>
      <c r="DE27" s="201"/>
      <c r="DF27" s="201"/>
      <c r="DG27" s="201"/>
      <c r="DH27" s="201"/>
      <c r="DI27" s="201"/>
      <c r="DJ27" s="201"/>
      <c r="DK27" s="201"/>
      <c r="DL27" s="201"/>
      <c r="DM27" s="201"/>
      <c r="DN27" s="201"/>
      <c r="DO27" s="201"/>
      <c r="DP27" s="201"/>
      <c r="DQ27" s="201"/>
      <c r="DR27" s="201"/>
      <c r="DS27" s="201"/>
      <c r="DT27" s="201"/>
      <c r="DU27" s="201"/>
      <c r="DV27" s="201"/>
      <c r="DW27" s="201"/>
      <c r="DX27" s="201"/>
      <c r="DY27" s="201"/>
      <c r="DZ27" s="201"/>
      <c r="EA27" s="201"/>
    </row>
    <row r="28" spans="1:131" s="15" customFormat="1" ht="29.25" customHeight="1" x14ac:dyDescent="0.2">
      <c r="A28" s="157">
        <v>20</v>
      </c>
      <c r="B28" s="135" t="s">
        <v>476</v>
      </c>
      <c r="C28" s="148" t="s">
        <v>475</v>
      </c>
      <c r="D28" s="166" t="s">
        <v>472</v>
      </c>
      <c r="E28" s="135" t="s">
        <v>472</v>
      </c>
      <c r="F28" s="157" t="s">
        <v>222</v>
      </c>
      <c r="G28" s="136">
        <v>13000</v>
      </c>
      <c r="H28" s="158">
        <v>0</v>
      </c>
      <c r="I28" s="136">
        <f t="shared" si="0"/>
        <v>13000</v>
      </c>
      <c r="J28" s="152">
        <v>0</v>
      </c>
      <c r="K28" s="161">
        <v>0</v>
      </c>
      <c r="L28" s="152">
        <v>0</v>
      </c>
      <c r="M28" s="152">
        <v>0</v>
      </c>
      <c r="N28" s="152">
        <v>0</v>
      </c>
      <c r="O28" s="136">
        <f t="shared" si="2"/>
        <v>13000</v>
      </c>
      <c r="P28" s="194" t="s">
        <v>490</v>
      </c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1"/>
      <c r="CV28" s="201"/>
      <c r="CW28" s="201"/>
      <c r="CX28" s="201"/>
      <c r="CY28" s="201"/>
      <c r="CZ28" s="201"/>
      <c r="DA28" s="201"/>
      <c r="DB28" s="201"/>
      <c r="DC28" s="201"/>
      <c r="DD28" s="201"/>
      <c r="DE28" s="201"/>
      <c r="DF28" s="201"/>
      <c r="DG28" s="201"/>
      <c r="DH28" s="201"/>
      <c r="DI28" s="201"/>
      <c r="DJ28" s="201"/>
      <c r="DK28" s="201"/>
      <c r="DL28" s="201"/>
      <c r="DM28" s="201"/>
      <c r="DN28" s="201"/>
      <c r="DO28" s="201"/>
      <c r="DP28" s="201"/>
      <c r="DQ28" s="201"/>
      <c r="DR28" s="201"/>
      <c r="DS28" s="201"/>
      <c r="DT28" s="201"/>
      <c r="DU28" s="201"/>
      <c r="DV28" s="201"/>
      <c r="DW28" s="201"/>
      <c r="DX28" s="201"/>
      <c r="DY28" s="201"/>
      <c r="DZ28" s="201"/>
      <c r="EA28" s="201"/>
    </row>
    <row r="29" spans="1:131" s="15" customFormat="1" ht="29.25" customHeight="1" x14ac:dyDescent="0.2">
      <c r="A29" s="157">
        <v>21</v>
      </c>
      <c r="B29" s="135" t="s">
        <v>474</v>
      </c>
      <c r="C29" s="148" t="s">
        <v>475</v>
      </c>
      <c r="D29" s="166" t="s">
        <v>472</v>
      </c>
      <c r="E29" s="135" t="s">
        <v>472</v>
      </c>
      <c r="F29" s="157" t="s">
        <v>222</v>
      </c>
      <c r="G29" s="136">
        <v>12000</v>
      </c>
      <c r="H29" s="158">
        <v>0</v>
      </c>
      <c r="I29" s="136">
        <f t="shared" si="0"/>
        <v>12000</v>
      </c>
      <c r="J29" s="152">
        <v>0</v>
      </c>
      <c r="K29" s="161">
        <v>0</v>
      </c>
      <c r="L29" s="152">
        <v>0</v>
      </c>
      <c r="M29" s="152">
        <v>0</v>
      </c>
      <c r="N29" s="152">
        <v>0</v>
      </c>
      <c r="O29" s="136">
        <f t="shared" si="2"/>
        <v>12000</v>
      </c>
      <c r="P29" s="194" t="s">
        <v>490</v>
      </c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201"/>
      <c r="CA29" s="201"/>
      <c r="CB29" s="201"/>
      <c r="CC29" s="201"/>
      <c r="CD29" s="201"/>
      <c r="CE29" s="201"/>
      <c r="CF29" s="201"/>
      <c r="CG29" s="201"/>
      <c r="CH29" s="201"/>
      <c r="CI29" s="201"/>
      <c r="CJ29" s="201"/>
      <c r="CK29" s="201"/>
      <c r="CL29" s="201"/>
      <c r="CM29" s="201"/>
      <c r="CN29" s="201"/>
      <c r="CO29" s="201"/>
      <c r="CP29" s="201"/>
      <c r="CQ29" s="201"/>
      <c r="CR29" s="201"/>
      <c r="CS29" s="201"/>
      <c r="CT29" s="201"/>
      <c r="CU29" s="201"/>
      <c r="CV29" s="201"/>
      <c r="CW29" s="201"/>
      <c r="CX29" s="201"/>
      <c r="CY29" s="201"/>
      <c r="CZ29" s="201"/>
      <c r="DA29" s="201"/>
      <c r="DB29" s="201"/>
      <c r="DC29" s="201"/>
      <c r="DD29" s="201"/>
      <c r="DE29" s="201"/>
      <c r="DF29" s="201"/>
      <c r="DG29" s="201"/>
      <c r="DH29" s="201"/>
      <c r="DI29" s="201"/>
      <c r="DJ29" s="201"/>
      <c r="DK29" s="201"/>
      <c r="DL29" s="201"/>
      <c r="DM29" s="201"/>
      <c r="DN29" s="201"/>
      <c r="DO29" s="201"/>
      <c r="DP29" s="201"/>
      <c r="DQ29" s="201"/>
      <c r="DR29" s="201"/>
      <c r="DS29" s="201"/>
      <c r="DT29" s="201"/>
      <c r="DU29" s="201"/>
      <c r="DV29" s="201"/>
      <c r="DW29" s="201"/>
      <c r="DX29" s="201"/>
      <c r="DY29" s="201"/>
      <c r="DZ29" s="201"/>
      <c r="EA29" s="201"/>
    </row>
    <row r="30" spans="1:131" s="15" customFormat="1" ht="29.25" customHeight="1" x14ac:dyDescent="0.2">
      <c r="A30" s="157">
        <v>22</v>
      </c>
      <c r="B30" s="135" t="s">
        <v>491</v>
      </c>
      <c r="C30" s="148" t="s">
        <v>475</v>
      </c>
      <c r="D30" s="166" t="s">
        <v>472</v>
      </c>
      <c r="E30" s="135" t="s">
        <v>472</v>
      </c>
      <c r="F30" s="157" t="s">
        <v>222</v>
      </c>
      <c r="G30" s="136">
        <v>12000</v>
      </c>
      <c r="H30" s="158">
        <v>0</v>
      </c>
      <c r="I30" s="136">
        <f t="shared" si="0"/>
        <v>12000</v>
      </c>
      <c r="J30" s="152">
        <v>0</v>
      </c>
      <c r="K30" s="161">
        <v>0</v>
      </c>
      <c r="L30" s="152">
        <v>0</v>
      </c>
      <c r="M30" s="152">
        <v>0</v>
      </c>
      <c r="N30" s="152">
        <v>0</v>
      </c>
      <c r="O30" s="136">
        <f t="shared" si="2"/>
        <v>12000</v>
      </c>
      <c r="P30" s="194" t="s">
        <v>490</v>
      </c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1"/>
      <c r="DI30" s="201"/>
      <c r="DJ30" s="201"/>
      <c r="DK30" s="201"/>
      <c r="DL30" s="201"/>
      <c r="DM30" s="201"/>
      <c r="DN30" s="201"/>
      <c r="DO30" s="201"/>
      <c r="DP30" s="201"/>
      <c r="DQ30" s="201"/>
      <c r="DR30" s="201"/>
      <c r="DS30" s="201"/>
      <c r="DT30" s="201"/>
      <c r="DU30" s="201"/>
      <c r="DV30" s="201"/>
      <c r="DW30" s="201"/>
      <c r="DX30" s="201"/>
      <c r="DY30" s="201"/>
      <c r="DZ30" s="201"/>
      <c r="EA30" s="201"/>
    </row>
    <row r="31" spans="1:131" s="19" customFormat="1" ht="29.25" customHeight="1" x14ac:dyDescent="0.2">
      <c r="A31" s="157">
        <v>23</v>
      </c>
      <c r="B31" s="135" t="s">
        <v>504</v>
      </c>
      <c r="C31" s="148" t="s">
        <v>475</v>
      </c>
      <c r="D31" s="166" t="s">
        <v>472</v>
      </c>
      <c r="E31" s="135" t="s">
        <v>472</v>
      </c>
      <c r="F31" s="157" t="s">
        <v>222</v>
      </c>
      <c r="G31" s="136">
        <v>12000</v>
      </c>
      <c r="H31" s="158">
        <v>0</v>
      </c>
      <c r="I31" s="136">
        <f t="shared" si="0"/>
        <v>12000</v>
      </c>
      <c r="J31" s="152">
        <v>0</v>
      </c>
      <c r="K31" s="161">
        <v>0</v>
      </c>
      <c r="L31" s="152">
        <v>0</v>
      </c>
      <c r="M31" s="152">
        <v>0</v>
      </c>
      <c r="N31" s="152">
        <v>0</v>
      </c>
      <c r="O31" s="136">
        <f t="shared" si="2"/>
        <v>12000</v>
      </c>
      <c r="P31" s="194" t="s">
        <v>490</v>
      </c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  <c r="BP31" s="200"/>
      <c r="BQ31" s="200"/>
      <c r="BR31" s="200"/>
      <c r="BS31" s="200"/>
      <c r="BT31" s="200"/>
      <c r="BU31" s="200"/>
      <c r="BV31" s="200"/>
      <c r="BW31" s="200"/>
      <c r="BX31" s="200"/>
      <c r="BY31" s="200"/>
      <c r="BZ31" s="200"/>
      <c r="CA31" s="200"/>
      <c r="CB31" s="200"/>
      <c r="CC31" s="200"/>
      <c r="CD31" s="200"/>
      <c r="CE31" s="200"/>
      <c r="CF31" s="200"/>
      <c r="CG31" s="200"/>
      <c r="CH31" s="200"/>
      <c r="CI31" s="200"/>
      <c r="CJ31" s="200"/>
      <c r="CK31" s="200"/>
      <c r="CL31" s="200"/>
      <c r="CM31" s="200"/>
      <c r="CN31" s="200"/>
      <c r="CO31" s="200"/>
      <c r="CP31" s="200"/>
      <c r="CQ31" s="200"/>
      <c r="CR31" s="200"/>
      <c r="CS31" s="200"/>
      <c r="CT31" s="200"/>
      <c r="CU31" s="200"/>
      <c r="CV31" s="200"/>
      <c r="CW31" s="200"/>
      <c r="CX31" s="200"/>
      <c r="CY31" s="200"/>
      <c r="CZ31" s="200"/>
      <c r="DA31" s="200"/>
      <c r="DB31" s="200"/>
      <c r="DC31" s="200"/>
      <c r="DD31" s="200"/>
      <c r="DE31" s="200"/>
      <c r="DF31" s="200"/>
      <c r="DG31" s="200"/>
      <c r="DH31" s="200"/>
      <c r="DI31" s="200"/>
      <c r="DJ31" s="200"/>
      <c r="DK31" s="200"/>
      <c r="DL31" s="200"/>
      <c r="DM31" s="200"/>
      <c r="DN31" s="200"/>
      <c r="DO31" s="200"/>
      <c r="DP31" s="200"/>
      <c r="DQ31" s="200"/>
      <c r="DR31" s="200"/>
      <c r="DS31" s="200"/>
      <c r="DT31" s="200"/>
      <c r="DU31" s="200"/>
      <c r="DV31" s="200"/>
      <c r="DW31" s="200"/>
      <c r="DX31" s="200"/>
      <c r="DY31" s="200"/>
      <c r="DZ31" s="200"/>
      <c r="EA31" s="200"/>
    </row>
    <row r="32" spans="1:131" s="15" customFormat="1" ht="29.25" customHeight="1" x14ac:dyDescent="0.2">
      <c r="A32" s="157">
        <v>24</v>
      </c>
      <c r="B32" s="135" t="s">
        <v>391</v>
      </c>
      <c r="C32" s="148" t="s">
        <v>485</v>
      </c>
      <c r="D32" s="135" t="s">
        <v>390</v>
      </c>
      <c r="E32" s="135" t="s">
        <v>390</v>
      </c>
      <c r="F32" s="157" t="s">
        <v>222</v>
      </c>
      <c r="G32" s="136">
        <v>16000</v>
      </c>
      <c r="H32" s="158">
        <v>0</v>
      </c>
      <c r="I32" s="136">
        <f t="shared" si="0"/>
        <v>16000</v>
      </c>
      <c r="J32" s="152">
        <v>0</v>
      </c>
      <c r="K32" s="161">
        <v>0</v>
      </c>
      <c r="L32" s="152">
        <v>0</v>
      </c>
      <c r="M32" s="168">
        <v>5034.28</v>
      </c>
      <c r="N32" s="136">
        <f t="shared" si="1"/>
        <v>5034.28</v>
      </c>
      <c r="O32" s="136">
        <f t="shared" si="2"/>
        <v>10965.720000000001</v>
      </c>
      <c r="P32" s="194" t="s">
        <v>490</v>
      </c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  <c r="CF32" s="201"/>
      <c r="CG32" s="201"/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201"/>
      <c r="CS32" s="201"/>
      <c r="CT32" s="201"/>
      <c r="CU32" s="201"/>
      <c r="CV32" s="201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01"/>
      <c r="DH32" s="201"/>
      <c r="DI32" s="201"/>
      <c r="DJ32" s="201"/>
      <c r="DK32" s="201"/>
      <c r="DL32" s="201"/>
      <c r="DM32" s="201"/>
      <c r="DN32" s="201"/>
      <c r="DO32" s="201"/>
      <c r="DP32" s="201"/>
      <c r="DQ32" s="201"/>
      <c r="DR32" s="201"/>
      <c r="DS32" s="201"/>
      <c r="DT32" s="201"/>
      <c r="DU32" s="201"/>
      <c r="DV32" s="201"/>
      <c r="DW32" s="201"/>
      <c r="DX32" s="201"/>
      <c r="DY32" s="201"/>
      <c r="DZ32" s="201"/>
      <c r="EA32" s="201"/>
    </row>
    <row r="33" spans="1:131" s="15" customFormat="1" ht="29.25" customHeight="1" x14ac:dyDescent="0.2">
      <c r="A33" s="157">
        <v>25</v>
      </c>
      <c r="B33" s="135" t="s">
        <v>418</v>
      </c>
      <c r="C33" s="148" t="s">
        <v>485</v>
      </c>
      <c r="D33" s="166" t="s">
        <v>390</v>
      </c>
      <c r="E33" s="135" t="s">
        <v>390</v>
      </c>
      <c r="F33" s="157" t="s">
        <v>222</v>
      </c>
      <c r="G33" s="136">
        <v>16000</v>
      </c>
      <c r="H33" s="158">
        <v>0</v>
      </c>
      <c r="I33" s="136">
        <f t="shared" si="0"/>
        <v>16000</v>
      </c>
      <c r="J33" s="152">
        <v>0</v>
      </c>
      <c r="K33" s="161">
        <v>0</v>
      </c>
      <c r="L33" s="152">
        <v>0</v>
      </c>
      <c r="M33" s="152">
        <v>0</v>
      </c>
      <c r="N33" s="152">
        <v>0</v>
      </c>
      <c r="O33" s="136">
        <f t="shared" si="2"/>
        <v>16000</v>
      </c>
      <c r="P33" s="194" t="s">
        <v>490</v>
      </c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1"/>
      <c r="BZ33" s="201"/>
      <c r="CA33" s="201"/>
      <c r="CB33" s="201"/>
      <c r="CC33" s="201"/>
      <c r="CD33" s="201"/>
      <c r="CE33" s="201"/>
      <c r="CF33" s="201"/>
      <c r="CG33" s="201"/>
      <c r="CH33" s="201"/>
      <c r="CI33" s="201"/>
      <c r="CJ33" s="201"/>
      <c r="CK33" s="201"/>
      <c r="CL33" s="201"/>
      <c r="CM33" s="201"/>
      <c r="CN33" s="201"/>
      <c r="CO33" s="201"/>
      <c r="CP33" s="201"/>
      <c r="CQ33" s="201"/>
      <c r="CR33" s="201"/>
      <c r="CS33" s="201"/>
      <c r="CT33" s="201"/>
      <c r="CU33" s="201"/>
      <c r="CV33" s="201"/>
      <c r="CW33" s="201"/>
      <c r="CX33" s="201"/>
      <c r="CY33" s="201"/>
      <c r="CZ33" s="201"/>
      <c r="DA33" s="201"/>
      <c r="DB33" s="201"/>
      <c r="DC33" s="201"/>
      <c r="DD33" s="201"/>
      <c r="DE33" s="201"/>
      <c r="DF33" s="201"/>
      <c r="DG33" s="201"/>
      <c r="DH33" s="201"/>
      <c r="DI33" s="201"/>
      <c r="DJ33" s="201"/>
      <c r="DK33" s="201"/>
      <c r="DL33" s="201"/>
      <c r="DM33" s="201"/>
      <c r="DN33" s="201"/>
      <c r="DO33" s="201"/>
      <c r="DP33" s="201"/>
      <c r="DQ33" s="201"/>
      <c r="DR33" s="201"/>
      <c r="DS33" s="201"/>
      <c r="DT33" s="201"/>
      <c r="DU33" s="201"/>
      <c r="DV33" s="201"/>
      <c r="DW33" s="201"/>
      <c r="DX33" s="201"/>
      <c r="DY33" s="201"/>
      <c r="DZ33" s="201"/>
      <c r="EA33" s="201"/>
    </row>
    <row r="34" spans="1:131" s="15" customFormat="1" ht="29.25" customHeight="1" x14ac:dyDescent="0.2">
      <c r="A34" s="157">
        <v>26</v>
      </c>
      <c r="B34" s="135" t="s">
        <v>417</v>
      </c>
      <c r="C34" s="148" t="s">
        <v>485</v>
      </c>
      <c r="D34" s="166" t="s">
        <v>390</v>
      </c>
      <c r="E34" s="135" t="s">
        <v>390</v>
      </c>
      <c r="F34" s="157" t="s">
        <v>222</v>
      </c>
      <c r="G34" s="136">
        <v>12000</v>
      </c>
      <c r="H34" s="158">
        <v>0</v>
      </c>
      <c r="I34" s="136">
        <f t="shared" si="0"/>
        <v>12000</v>
      </c>
      <c r="J34" s="152">
        <v>0</v>
      </c>
      <c r="K34" s="161">
        <v>0</v>
      </c>
      <c r="L34" s="152">
        <v>0</v>
      </c>
      <c r="M34" s="152">
        <v>0</v>
      </c>
      <c r="N34" s="152">
        <v>0</v>
      </c>
      <c r="O34" s="136">
        <f t="shared" si="2"/>
        <v>12000</v>
      </c>
      <c r="P34" s="194" t="s">
        <v>490</v>
      </c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201"/>
      <c r="CC34" s="201"/>
      <c r="CD34" s="201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201"/>
      <c r="DI34" s="201"/>
      <c r="DJ34" s="201"/>
      <c r="DK34" s="201"/>
      <c r="DL34" s="201"/>
      <c r="DM34" s="201"/>
      <c r="DN34" s="201"/>
      <c r="DO34" s="201"/>
      <c r="DP34" s="201"/>
      <c r="DQ34" s="201"/>
      <c r="DR34" s="201"/>
      <c r="DS34" s="201"/>
      <c r="DT34" s="201"/>
      <c r="DU34" s="201"/>
      <c r="DV34" s="201"/>
      <c r="DW34" s="201"/>
      <c r="DX34" s="201"/>
      <c r="DY34" s="201"/>
      <c r="DZ34" s="201"/>
      <c r="EA34" s="201"/>
    </row>
    <row r="35" spans="1:131" s="15" customFormat="1" ht="29.25" customHeight="1" x14ac:dyDescent="0.2">
      <c r="A35" s="157">
        <v>27</v>
      </c>
      <c r="B35" s="135" t="s">
        <v>416</v>
      </c>
      <c r="C35" s="148" t="s">
        <v>485</v>
      </c>
      <c r="D35" s="166" t="s">
        <v>390</v>
      </c>
      <c r="E35" s="135" t="s">
        <v>390</v>
      </c>
      <c r="F35" s="157" t="s">
        <v>222</v>
      </c>
      <c r="G35" s="136">
        <v>16000</v>
      </c>
      <c r="H35" s="158">
        <v>0</v>
      </c>
      <c r="I35" s="136">
        <f t="shared" si="0"/>
        <v>16000</v>
      </c>
      <c r="J35" s="152">
        <v>0</v>
      </c>
      <c r="K35" s="161">
        <v>0</v>
      </c>
      <c r="L35" s="152">
        <v>0</v>
      </c>
      <c r="M35" s="136">
        <v>9111.43</v>
      </c>
      <c r="N35" s="136">
        <f t="shared" si="1"/>
        <v>9111.43</v>
      </c>
      <c r="O35" s="136">
        <f t="shared" si="2"/>
        <v>6888.57</v>
      </c>
      <c r="P35" s="194" t="s">
        <v>490</v>
      </c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201"/>
      <c r="CA35" s="201"/>
      <c r="CB35" s="201"/>
      <c r="CC35" s="201"/>
      <c r="CD35" s="201"/>
      <c r="CE35" s="201"/>
      <c r="CF35" s="201"/>
      <c r="CG35" s="201"/>
      <c r="CH35" s="201"/>
      <c r="CI35" s="201"/>
      <c r="CJ35" s="201"/>
      <c r="CK35" s="201"/>
      <c r="CL35" s="201"/>
      <c r="CM35" s="201"/>
      <c r="CN35" s="201"/>
      <c r="CO35" s="201"/>
      <c r="CP35" s="201"/>
      <c r="CQ35" s="201"/>
      <c r="CR35" s="201"/>
      <c r="CS35" s="201"/>
      <c r="CT35" s="201"/>
      <c r="CU35" s="201"/>
      <c r="CV35" s="201"/>
      <c r="CW35" s="201"/>
      <c r="CX35" s="201"/>
      <c r="CY35" s="201"/>
      <c r="CZ35" s="201"/>
      <c r="DA35" s="201"/>
      <c r="DB35" s="201"/>
      <c r="DC35" s="201"/>
      <c r="DD35" s="201"/>
      <c r="DE35" s="201"/>
      <c r="DF35" s="201"/>
      <c r="DG35" s="201"/>
      <c r="DH35" s="201"/>
      <c r="DI35" s="201"/>
      <c r="DJ35" s="201"/>
      <c r="DK35" s="201"/>
      <c r="DL35" s="201"/>
      <c r="DM35" s="201"/>
      <c r="DN35" s="201"/>
      <c r="DO35" s="201"/>
      <c r="DP35" s="201"/>
      <c r="DQ35" s="201"/>
      <c r="DR35" s="201"/>
      <c r="DS35" s="201"/>
      <c r="DT35" s="201"/>
      <c r="DU35" s="201"/>
      <c r="DV35" s="201"/>
      <c r="DW35" s="201"/>
      <c r="DX35" s="201"/>
      <c r="DY35" s="201"/>
      <c r="DZ35" s="201"/>
      <c r="EA35" s="201"/>
    </row>
    <row r="36" spans="1:131" s="15" customFormat="1" ht="29.25" customHeight="1" x14ac:dyDescent="0.2">
      <c r="A36" s="157">
        <v>28</v>
      </c>
      <c r="B36" s="135" t="s">
        <v>415</v>
      </c>
      <c r="C36" s="148" t="s">
        <v>485</v>
      </c>
      <c r="D36" s="166" t="s">
        <v>390</v>
      </c>
      <c r="E36" s="135" t="s">
        <v>390</v>
      </c>
      <c r="F36" s="157" t="s">
        <v>222</v>
      </c>
      <c r="G36" s="136">
        <v>12000</v>
      </c>
      <c r="H36" s="158">
        <v>0</v>
      </c>
      <c r="I36" s="136">
        <f t="shared" si="0"/>
        <v>12000</v>
      </c>
      <c r="J36" s="152">
        <v>0</v>
      </c>
      <c r="K36" s="161">
        <v>0</v>
      </c>
      <c r="L36" s="152">
        <v>0</v>
      </c>
      <c r="M36" s="136">
        <v>4606.0200000000004</v>
      </c>
      <c r="N36" s="136">
        <f t="shared" si="1"/>
        <v>4606.0200000000004</v>
      </c>
      <c r="O36" s="136">
        <f t="shared" si="2"/>
        <v>7393.98</v>
      </c>
      <c r="P36" s="194" t="s">
        <v>490</v>
      </c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1"/>
      <c r="CV36" s="201"/>
      <c r="CW36" s="201"/>
      <c r="CX36" s="201"/>
      <c r="CY36" s="201"/>
      <c r="CZ36" s="201"/>
      <c r="DA36" s="201"/>
      <c r="DB36" s="201"/>
      <c r="DC36" s="201"/>
      <c r="DD36" s="201"/>
      <c r="DE36" s="201"/>
      <c r="DF36" s="201"/>
      <c r="DG36" s="201"/>
      <c r="DH36" s="201"/>
      <c r="DI36" s="201"/>
      <c r="DJ36" s="201"/>
      <c r="DK36" s="201"/>
      <c r="DL36" s="201"/>
      <c r="DM36" s="201"/>
      <c r="DN36" s="201"/>
      <c r="DO36" s="201"/>
      <c r="DP36" s="201"/>
      <c r="DQ36" s="201"/>
      <c r="DR36" s="201"/>
      <c r="DS36" s="201"/>
      <c r="DT36" s="201"/>
      <c r="DU36" s="201"/>
      <c r="DV36" s="201"/>
      <c r="DW36" s="201"/>
      <c r="DX36" s="201"/>
      <c r="DY36" s="201"/>
      <c r="DZ36" s="201"/>
      <c r="EA36" s="201"/>
    </row>
    <row r="37" spans="1:131" s="15" customFormat="1" ht="29.25" customHeight="1" x14ac:dyDescent="0.2">
      <c r="A37" s="157">
        <v>29</v>
      </c>
      <c r="B37" s="135" t="s">
        <v>414</v>
      </c>
      <c r="C37" s="148" t="s">
        <v>485</v>
      </c>
      <c r="D37" s="166" t="s">
        <v>390</v>
      </c>
      <c r="E37" s="135" t="s">
        <v>390</v>
      </c>
      <c r="F37" s="157" t="s">
        <v>222</v>
      </c>
      <c r="G37" s="136">
        <v>12000</v>
      </c>
      <c r="H37" s="158">
        <v>0</v>
      </c>
      <c r="I37" s="136">
        <f t="shared" si="0"/>
        <v>12000</v>
      </c>
      <c r="J37" s="152">
        <v>0</v>
      </c>
      <c r="K37" s="161">
        <v>0</v>
      </c>
      <c r="L37" s="152">
        <v>0</v>
      </c>
      <c r="M37" s="152">
        <v>0</v>
      </c>
      <c r="N37" s="152">
        <v>0</v>
      </c>
      <c r="O37" s="136">
        <f t="shared" si="2"/>
        <v>12000</v>
      </c>
      <c r="P37" s="194" t="s">
        <v>490</v>
      </c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201"/>
      <c r="CC37" s="201"/>
      <c r="CD37" s="201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201"/>
      <c r="DE37" s="201"/>
      <c r="DF37" s="201"/>
      <c r="DG37" s="201"/>
      <c r="DH37" s="201"/>
      <c r="DI37" s="201"/>
      <c r="DJ37" s="201"/>
      <c r="DK37" s="201"/>
      <c r="DL37" s="201"/>
      <c r="DM37" s="201"/>
      <c r="DN37" s="201"/>
      <c r="DO37" s="201"/>
      <c r="DP37" s="201"/>
      <c r="DQ37" s="201"/>
      <c r="DR37" s="201"/>
      <c r="DS37" s="201"/>
      <c r="DT37" s="201"/>
      <c r="DU37" s="201"/>
      <c r="DV37" s="201"/>
      <c r="DW37" s="201"/>
      <c r="DX37" s="201"/>
      <c r="DY37" s="201"/>
      <c r="DZ37" s="201"/>
      <c r="EA37" s="201"/>
    </row>
    <row r="38" spans="1:131" s="15" customFormat="1" ht="29.25" customHeight="1" x14ac:dyDescent="0.2">
      <c r="A38" s="157">
        <v>30</v>
      </c>
      <c r="B38" s="135" t="s">
        <v>413</v>
      </c>
      <c r="C38" s="148" t="s">
        <v>485</v>
      </c>
      <c r="D38" s="166" t="s">
        <v>390</v>
      </c>
      <c r="E38" s="135" t="s">
        <v>390</v>
      </c>
      <c r="F38" s="157" t="s">
        <v>222</v>
      </c>
      <c r="G38" s="136">
        <v>12000</v>
      </c>
      <c r="H38" s="158">
        <v>0</v>
      </c>
      <c r="I38" s="136">
        <f t="shared" si="0"/>
        <v>12000</v>
      </c>
      <c r="J38" s="152">
        <v>0</v>
      </c>
      <c r="K38" s="161">
        <v>0</v>
      </c>
      <c r="L38" s="152">
        <v>0</v>
      </c>
      <c r="M38" s="152">
        <v>0</v>
      </c>
      <c r="N38" s="152">
        <v>0</v>
      </c>
      <c r="O38" s="136">
        <f t="shared" si="2"/>
        <v>12000</v>
      </c>
      <c r="P38" s="194" t="s">
        <v>490</v>
      </c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</row>
    <row r="39" spans="1:131" s="15" customFormat="1" ht="29.25" customHeight="1" x14ac:dyDescent="0.2">
      <c r="A39" s="157">
        <v>31</v>
      </c>
      <c r="B39" s="135" t="s">
        <v>412</v>
      </c>
      <c r="C39" s="148" t="s">
        <v>485</v>
      </c>
      <c r="D39" s="166" t="s">
        <v>390</v>
      </c>
      <c r="E39" s="135" t="s">
        <v>390</v>
      </c>
      <c r="F39" s="157" t="s">
        <v>221</v>
      </c>
      <c r="G39" s="136">
        <v>12000</v>
      </c>
      <c r="H39" s="158">
        <v>0</v>
      </c>
      <c r="I39" s="136">
        <f t="shared" si="0"/>
        <v>12000</v>
      </c>
      <c r="J39" s="152">
        <v>0</v>
      </c>
      <c r="K39" s="161">
        <v>0</v>
      </c>
      <c r="L39" s="152">
        <v>0</v>
      </c>
      <c r="M39" s="168">
        <v>2000</v>
      </c>
      <c r="N39" s="136">
        <f t="shared" si="1"/>
        <v>2000</v>
      </c>
      <c r="O39" s="136">
        <f t="shared" si="2"/>
        <v>10000</v>
      </c>
      <c r="P39" s="194" t="s">
        <v>490</v>
      </c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1"/>
      <c r="BY39" s="201"/>
      <c r="BZ39" s="201"/>
      <c r="CA39" s="201"/>
      <c r="CB39" s="201"/>
      <c r="CC39" s="201"/>
      <c r="CD39" s="201"/>
      <c r="CE39" s="201"/>
      <c r="CF39" s="201"/>
      <c r="CG39" s="201"/>
      <c r="CH39" s="201"/>
      <c r="CI39" s="201"/>
      <c r="CJ39" s="201"/>
      <c r="CK39" s="201"/>
      <c r="CL39" s="201"/>
      <c r="CM39" s="201"/>
      <c r="CN39" s="201"/>
      <c r="CO39" s="201"/>
      <c r="CP39" s="201"/>
      <c r="CQ39" s="201"/>
      <c r="CR39" s="201"/>
      <c r="CS39" s="201"/>
      <c r="CT39" s="201"/>
      <c r="CU39" s="201"/>
      <c r="CV39" s="201"/>
      <c r="CW39" s="201"/>
      <c r="CX39" s="201"/>
      <c r="CY39" s="201"/>
      <c r="CZ39" s="201"/>
      <c r="DA39" s="201"/>
      <c r="DB39" s="201"/>
      <c r="DC39" s="201"/>
      <c r="DD39" s="201"/>
      <c r="DE39" s="201"/>
      <c r="DF39" s="201"/>
      <c r="DG39" s="201"/>
      <c r="DH39" s="201"/>
      <c r="DI39" s="201"/>
      <c r="DJ39" s="201"/>
      <c r="DK39" s="201"/>
      <c r="DL39" s="201"/>
      <c r="DM39" s="201"/>
      <c r="DN39" s="201"/>
      <c r="DO39" s="201"/>
      <c r="DP39" s="201"/>
      <c r="DQ39" s="201"/>
      <c r="DR39" s="201"/>
      <c r="DS39" s="201"/>
      <c r="DT39" s="201"/>
      <c r="DU39" s="201"/>
      <c r="DV39" s="201"/>
      <c r="DW39" s="201"/>
      <c r="DX39" s="201"/>
      <c r="DY39" s="201"/>
      <c r="DZ39" s="201"/>
      <c r="EA39" s="201"/>
    </row>
    <row r="40" spans="1:131" s="15" customFormat="1" ht="29.25" customHeight="1" x14ac:dyDescent="0.2">
      <c r="A40" s="157">
        <v>32</v>
      </c>
      <c r="B40" s="135" t="s">
        <v>410</v>
      </c>
      <c r="C40" s="148" t="s">
        <v>485</v>
      </c>
      <c r="D40" s="166" t="s">
        <v>212</v>
      </c>
      <c r="E40" s="135" t="s">
        <v>212</v>
      </c>
      <c r="F40" s="157" t="s">
        <v>221</v>
      </c>
      <c r="G40" s="136">
        <v>100000</v>
      </c>
      <c r="H40" s="158">
        <v>0</v>
      </c>
      <c r="I40" s="136">
        <f t="shared" si="0"/>
        <v>100000</v>
      </c>
      <c r="J40" s="152">
        <v>0</v>
      </c>
      <c r="K40" s="167">
        <v>13582.87</v>
      </c>
      <c r="L40" s="152">
        <v>0</v>
      </c>
      <c r="M40" s="168">
        <v>5242.3</v>
      </c>
      <c r="N40" s="136">
        <f t="shared" si="1"/>
        <v>18825.170000000002</v>
      </c>
      <c r="O40" s="136">
        <f t="shared" si="2"/>
        <v>81174.83</v>
      </c>
      <c r="P40" s="194" t="s">
        <v>490</v>
      </c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201"/>
      <c r="CC40" s="201"/>
      <c r="CD40" s="201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1"/>
      <c r="DI40" s="201"/>
      <c r="DJ40" s="201"/>
      <c r="DK40" s="201"/>
      <c r="DL40" s="201"/>
      <c r="DM40" s="201"/>
      <c r="DN40" s="201"/>
      <c r="DO40" s="201"/>
      <c r="DP40" s="201"/>
      <c r="DQ40" s="201"/>
      <c r="DR40" s="201"/>
      <c r="DS40" s="201"/>
      <c r="DT40" s="201"/>
      <c r="DU40" s="201"/>
      <c r="DV40" s="201"/>
      <c r="DW40" s="201"/>
      <c r="DX40" s="201"/>
      <c r="DY40" s="201"/>
      <c r="DZ40" s="201"/>
      <c r="EA40" s="201"/>
    </row>
    <row r="41" spans="1:131" s="15" customFormat="1" ht="29.25" customHeight="1" x14ac:dyDescent="0.2">
      <c r="A41" s="157">
        <v>33</v>
      </c>
      <c r="B41" s="135" t="s">
        <v>408</v>
      </c>
      <c r="C41" s="148" t="s">
        <v>485</v>
      </c>
      <c r="D41" s="166" t="s">
        <v>390</v>
      </c>
      <c r="E41" s="135" t="s">
        <v>390</v>
      </c>
      <c r="F41" s="157" t="s">
        <v>221</v>
      </c>
      <c r="G41" s="136">
        <v>12000</v>
      </c>
      <c r="H41" s="158">
        <v>0</v>
      </c>
      <c r="I41" s="136">
        <f t="shared" si="0"/>
        <v>12000</v>
      </c>
      <c r="J41" s="152">
        <v>0</v>
      </c>
      <c r="K41" s="161">
        <v>0</v>
      </c>
      <c r="L41" s="152">
        <v>0</v>
      </c>
      <c r="M41" s="152">
        <v>0</v>
      </c>
      <c r="N41" s="152">
        <v>0</v>
      </c>
      <c r="O41" s="136">
        <f t="shared" si="2"/>
        <v>12000</v>
      </c>
      <c r="P41" s="194" t="s">
        <v>490</v>
      </c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01"/>
      <c r="CP41" s="201"/>
      <c r="CQ41" s="201"/>
      <c r="CR41" s="201"/>
      <c r="CS41" s="201"/>
      <c r="CT41" s="201"/>
      <c r="CU41" s="201"/>
      <c r="CV41" s="201"/>
      <c r="CW41" s="201"/>
      <c r="CX41" s="201"/>
      <c r="CY41" s="201"/>
      <c r="CZ41" s="201"/>
      <c r="DA41" s="201"/>
      <c r="DB41" s="201"/>
      <c r="DC41" s="201"/>
      <c r="DD41" s="201"/>
      <c r="DE41" s="201"/>
      <c r="DF41" s="201"/>
      <c r="DG41" s="201"/>
      <c r="DH41" s="201"/>
      <c r="DI41" s="201"/>
      <c r="DJ41" s="201"/>
      <c r="DK41" s="201"/>
      <c r="DL41" s="201"/>
      <c r="DM41" s="201"/>
      <c r="DN41" s="201"/>
      <c r="DO41" s="201"/>
      <c r="DP41" s="201"/>
      <c r="DQ41" s="201"/>
      <c r="DR41" s="201"/>
      <c r="DS41" s="201"/>
      <c r="DT41" s="201"/>
      <c r="DU41" s="201"/>
      <c r="DV41" s="201"/>
      <c r="DW41" s="201"/>
      <c r="DX41" s="201"/>
      <c r="DY41" s="201"/>
      <c r="DZ41" s="201"/>
      <c r="EA41" s="201"/>
    </row>
    <row r="42" spans="1:131" s="15" customFormat="1" ht="29.25" customHeight="1" x14ac:dyDescent="0.2">
      <c r="A42" s="157">
        <v>34</v>
      </c>
      <c r="B42" s="135" t="s">
        <v>407</v>
      </c>
      <c r="C42" s="148" t="s">
        <v>485</v>
      </c>
      <c r="D42" s="166" t="s">
        <v>390</v>
      </c>
      <c r="E42" s="135" t="s">
        <v>390</v>
      </c>
      <c r="F42" s="157" t="s">
        <v>222</v>
      </c>
      <c r="G42" s="136">
        <v>16000</v>
      </c>
      <c r="H42" s="158">
        <v>0</v>
      </c>
      <c r="I42" s="136">
        <f t="shared" si="0"/>
        <v>16000</v>
      </c>
      <c r="J42" s="152">
        <v>0</v>
      </c>
      <c r="K42" s="161">
        <v>0</v>
      </c>
      <c r="L42" s="152">
        <v>0</v>
      </c>
      <c r="M42" s="152">
        <v>0</v>
      </c>
      <c r="N42" s="152">
        <v>0</v>
      </c>
      <c r="O42" s="136">
        <f t="shared" si="2"/>
        <v>16000</v>
      </c>
      <c r="P42" s="194" t="s">
        <v>490</v>
      </c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/>
      <c r="DH42" s="201"/>
      <c r="DI42" s="201"/>
      <c r="DJ42" s="201"/>
      <c r="DK42" s="201"/>
      <c r="DL42" s="201"/>
      <c r="DM42" s="201"/>
      <c r="DN42" s="201"/>
      <c r="DO42" s="201"/>
      <c r="DP42" s="201"/>
      <c r="DQ42" s="201"/>
      <c r="DR42" s="201"/>
      <c r="DS42" s="201"/>
      <c r="DT42" s="201"/>
      <c r="DU42" s="201"/>
      <c r="DV42" s="201"/>
      <c r="DW42" s="201"/>
      <c r="DX42" s="201"/>
      <c r="DY42" s="201"/>
      <c r="DZ42" s="201"/>
      <c r="EA42" s="201"/>
    </row>
    <row r="43" spans="1:131" s="15" customFormat="1" ht="29.25" customHeight="1" x14ac:dyDescent="0.2">
      <c r="A43" s="157">
        <v>35</v>
      </c>
      <c r="B43" s="135" t="s">
        <v>406</v>
      </c>
      <c r="C43" s="148" t="s">
        <v>485</v>
      </c>
      <c r="D43" s="166" t="s">
        <v>390</v>
      </c>
      <c r="E43" s="135" t="s">
        <v>390</v>
      </c>
      <c r="F43" s="157" t="s">
        <v>222</v>
      </c>
      <c r="G43" s="136">
        <v>12000</v>
      </c>
      <c r="H43" s="158">
        <v>0</v>
      </c>
      <c r="I43" s="136">
        <f t="shared" si="0"/>
        <v>12000</v>
      </c>
      <c r="J43" s="152">
        <v>0</v>
      </c>
      <c r="K43" s="161">
        <v>0</v>
      </c>
      <c r="L43" s="152">
        <v>0</v>
      </c>
      <c r="M43" s="168">
        <v>2695.95</v>
      </c>
      <c r="N43" s="136">
        <f t="shared" si="1"/>
        <v>2695.95</v>
      </c>
      <c r="O43" s="136">
        <f t="shared" si="2"/>
        <v>9304.0499999999993</v>
      </c>
      <c r="P43" s="194" t="s">
        <v>490</v>
      </c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201"/>
      <c r="CC43" s="201"/>
      <c r="CD43" s="201"/>
      <c r="CE43" s="201"/>
      <c r="CF43" s="201"/>
      <c r="CG43" s="201"/>
      <c r="CH43" s="201"/>
      <c r="CI43" s="201"/>
      <c r="CJ43" s="201"/>
      <c r="CK43" s="201"/>
      <c r="CL43" s="201"/>
      <c r="CM43" s="201"/>
      <c r="CN43" s="201"/>
      <c r="CO43" s="201"/>
      <c r="CP43" s="201"/>
      <c r="CQ43" s="201"/>
      <c r="CR43" s="201"/>
      <c r="CS43" s="201"/>
      <c r="CT43" s="201"/>
      <c r="CU43" s="201"/>
      <c r="CV43" s="201"/>
      <c r="CW43" s="201"/>
      <c r="CX43" s="201"/>
      <c r="CY43" s="201"/>
      <c r="CZ43" s="201"/>
      <c r="DA43" s="201"/>
      <c r="DB43" s="201"/>
      <c r="DC43" s="201"/>
      <c r="DD43" s="201"/>
      <c r="DE43" s="201"/>
      <c r="DF43" s="201"/>
      <c r="DG43" s="201"/>
      <c r="DH43" s="201"/>
      <c r="DI43" s="201"/>
      <c r="DJ43" s="201"/>
      <c r="DK43" s="201"/>
      <c r="DL43" s="201"/>
      <c r="DM43" s="201"/>
      <c r="DN43" s="201"/>
      <c r="DO43" s="201"/>
      <c r="DP43" s="201"/>
      <c r="DQ43" s="201"/>
      <c r="DR43" s="201"/>
      <c r="DS43" s="201"/>
      <c r="DT43" s="201"/>
      <c r="DU43" s="201"/>
      <c r="DV43" s="201"/>
      <c r="DW43" s="201"/>
      <c r="DX43" s="201"/>
      <c r="DY43" s="201"/>
      <c r="DZ43" s="201"/>
      <c r="EA43" s="201"/>
    </row>
    <row r="44" spans="1:131" s="19" customFormat="1" ht="29.25" customHeight="1" x14ac:dyDescent="0.2">
      <c r="A44" s="157">
        <v>36</v>
      </c>
      <c r="B44" s="135" t="s">
        <v>405</v>
      </c>
      <c r="C44" s="148" t="s">
        <v>485</v>
      </c>
      <c r="D44" s="166" t="s">
        <v>390</v>
      </c>
      <c r="E44" s="135" t="s">
        <v>390</v>
      </c>
      <c r="F44" s="157" t="s">
        <v>222</v>
      </c>
      <c r="G44" s="136">
        <v>12000</v>
      </c>
      <c r="H44" s="158">
        <v>0</v>
      </c>
      <c r="I44" s="136">
        <f t="shared" si="0"/>
        <v>12000</v>
      </c>
      <c r="J44" s="152">
        <v>0</v>
      </c>
      <c r="K44" s="161">
        <v>0</v>
      </c>
      <c r="L44" s="152">
        <v>0</v>
      </c>
      <c r="M44" s="152">
        <v>0</v>
      </c>
      <c r="N44" s="152">
        <v>0</v>
      </c>
      <c r="O44" s="136">
        <f t="shared" si="2"/>
        <v>12000</v>
      </c>
      <c r="P44" s="194" t="s">
        <v>490</v>
      </c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200"/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0"/>
      <c r="BQ44" s="200"/>
      <c r="BR44" s="200"/>
      <c r="BS44" s="200"/>
      <c r="BT44" s="200"/>
      <c r="BU44" s="200"/>
      <c r="BV44" s="200"/>
      <c r="BW44" s="200"/>
      <c r="BX44" s="200"/>
      <c r="BY44" s="200"/>
      <c r="BZ44" s="200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200"/>
      <c r="CS44" s="200"/>
      <c r="CT44" s="200"/>
      <c r="CU44" s="200"/>
      <c r="CV44" s="200"/>
      <c r="CW44" s="200"/>
      <c r="CX44" s="200"/>
      <c r="CY44" s="200"/>
      <c r="CZ44" s="200"/>
      <c r="DA44" s="200"/>
      <c r="DB44" s="200"/>
      <c r="DC44" s="200"/>
      <c r="DD44" s="200"/>
      <c r="DE44" s="200"/>
      <c r="DF44" s="200"/>
      <c r="DG44" s="200"/>
      <c r="DH44" s="200"/>
      <c r="DI44" s="200"/>
      <c r="DJ44" s="200"/>
      <c r="DK44" s="200"/>
      <c r="DL44" s="200"/>
      <c r="DM44" s="200"/>
      <c r="DN44" s="200"/>
      <c r="DO44" s="200"/>
      <c r="DP44" s="200"/>
      <c r="DQ44" s="200"/>
      <c r="DR44" s="200"/>
      <c r="DS44" s="200"/>
      <c r="DT44" s="200"/>
      <c r="DU44" s="200"/>
      <c r="DV44" s="200"/>
      <c r="DW44" s="200"/>
      <c r="DX44" s="200"/>
      <c r="DY44" s="200"/>
      <c r="DZ44" s="200"/>
      <c r="EA44" s="200"/>
    </row>
    <row r="45" spans="1:131" s="19" customFormat="1" ht="29.25" customHeight="1" x14ac:dyDescent="0.2">
      <c r="A45" s="157">
        <v>37</v>
      </c>
      <c r="B45" s="135" t="s">
        <v>404</v>
      </c>
      <c r="C45" s="148" t="s">
        <v>485</v>
      </c>
      <c r="D45" s="166" t="s">
        <v>390</v>
      </c>
      <c r="E45" s="135" t="s">
        <v>390</v>
      </c>
      <c r="F45" s="157" t="s">
        <v>221</v>
      </c>
      <c r="G45" s="136">
        <v>16000</v>
      </c>
      <c r="H45" s="158">
        <v>0</v>
      </c>
      <c r="I45" s="136">
        <f t="shared" si="0"/>
        <v>16000</v>
      </c>
      <c r="J45" s="152">
        <v>0</v>
      </c>
      <c r="K45" s="161">
        <v>0</v>
      </c>
      <c r="L45" s="152">
        <v>0</v>
      </c>
      <c r="M45" s="152">
        <v>0</v>
      </c>
      <c r="N45" s="152">
        <v>0</v>
      </c>
      <c r="O45" s="136">
        <f t="shared" si="2"/>
        <v>16000</v>
      </c>
      <c r="P45" s="194" t="s">
        <v>490</v>
      </c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0"/>
      <c r="BR45" s="200"/>
      <c r="BS45" s="200"/>
      <c r="BT45" s="200"/>
      <c r="BU45" s="200"/>
      <c r="BV45" s="200"/>
      <c r="BW45" s="200"/>
      <c r="BX45" s="200"/>
      <c r="BY45" s="200"/>
      <c r="BZ45" s="200"/>
      <c r="CA45" s="200"/>
      <c r="CB45" s="200"/>
      <c r="CC45" s="200"/>
      <c r="CD45" s="200"/>
      <c r="CE45" s="200"/>
      <c r="CF45" s="200"/>
      <c r="CG45" s="200"/>
      <c r="CH45" s="200"/>
      <c r="CI45" s="200"/>
      <c r="CJ45" s="200"/>
      <c r="CK45" s="200"/>
      <c r="CL45" s="200"/>
      <c r="CM45" s="200"/>
      <c r="CN45" s="200"/>
      <c r="CO45" s="200"/>
      <c r="CP45" s="200"/>
      <c r="CQ45" s="200"/>
      <c r="CR45" s="200"/>
      <c r="CS45" s="200"/>
      <c r="CT45" s="200"/>
      <c r="CU45" s="200"/>
      <c r="CV45" s="200"/>
      <c r="CW45" s="200"/>
      <c r="CX45" s="200"/>
      <c r="CY45" s="200"/>
      <c r="CZ45" s="200"/>
      <c r="DA45" s="200"/>
      <c r="DB45" s="200"/>
      <c r="DC45" s="200"/>
      <c r="DD45" s="200"/>
      <c r="DE45" s="200"/>
      <c r="DF45" s="200"/>
      <c r="DG45" s="200"/>
      <c r="DH45" s="200"/>
      <c r="DI45" s="200"/>
      <c r="DJ45" s="200"/>
      <c r="DK45" s="200"/>
      <c r="DL45" s="200"/>
      <c r="DM45" s="200"/>
      <c r="DN45" s="200"/>
      <c r="DO45" s="200"/>
      <c r="DP45" s="200"/>
      <c r="DQ45" s="200"/>
      <c r="DR45" s="200"/>
      <c r="DS45" s="200"/>
      <c r="DT45" s="200"/>
      <c r="DU45" s="200"/>
      <c r="DV45" s="200"/>
      <c r="DW45" s="200"/>
      <c r="DX45" s="200"/>
      <c r="DY45" s="200"/>
      <c r="DZ45" s="200"/>
      <c r="EA45" s="200"/>
    </row>
    <row r="46" spans="1:131" s="19" customFormat="1" ht="29.25" customHeight="1" x14ac:dyDescent="0.2">
      <c r="A46" s="157">
        <v>38</v>
      </c>
      <c r="B46" s="135" t="s">
        <v>403</v>
      </c>
      <c r="C46" s="148" t="s">
        <v>485</v>
      </c>
      <c r="D46" s="166" t="s">
        <v>484</v>
      </c>
      <c r="E46" s="135" t="s">
        <v>484</v>
      </c>
      <c r="F46" s="157" t="s">
        <v>222</v>
      </c>
      <c r="G46" s="136">
        <v>40000</v>
      </c>
      <c r="H46" s="158">
        <v>0</v>
      </c>
      <c r="I46" s="136">
        <f t="shared" si="0"/>
        <v>40000</v>
      </c>
      <c r="J46" s="152">
        <v>0</v>
      </c>
      <c r="K46" s="161">
        <v>0</v>
      </c>
      <c r="L46" s="152">
        <v>0</v>
      </c>
      <c r="M46" s="168">
        <v>5313.71</v>
      </c>
      <c r="N46" s="136">
        <f t="shared" si="1"/>
        <v>5313.71</v>
      </c>
      <c r="O46" s="136">
        <f t="shared" si="2"/>
        <v>34686.29</v>
      </c>
      <c r="P46" s="194" t="s">
        <v>490</v>
      </c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0"/>
      <c r="BD46" s="200"/>
      <c r="BE46" s="200"/>
      <c r="BF46" s="200"/>
      <c r="BG46" s="200"/>
      <c r="BH46" s="200"/>
      <c r="BI46" s="200"/>
      <c r="BJ46" s="200"/>
      <c r="BK46" s="200"/>
      <c r="BL46" s="200"/>
      <c r="BM46" s="200"/>
      <c r="BN46" s="200"/>
      <c r="BO46" s="200"/>
      <c r="BP46" s="200"/>
      <c r="BQ46" s="200"/>
      <c r="BR46" s="200"/>
      <c r="BS46" s="200"/>
      <c r="BT46" s="200"/>
      <c r="BU46" s="200"/>
      <c r="BV46" s="200"/>
      <c r="BW46" s="200"/>
      <c r="BX46" s="200"/>
      <c r="BY46" s="200"/>
      <c r="BZ46" s="200"/>
      <c r="CA46" s="200"/>
      <c r="CB46" s="200"/>
      <c r="CC46" s="200"/>
      <c r="CD46" s="200"/>
      <c r="CE46" s="200"/>
      <c r="CF46" s="200"/>
      <c r="CG46" s="200"/>
      <c r="CH46" s="200"/>
      <c r="CI46" s="200"/>
      <c r="CJ46" s="200"/>
      <c r="CK46" s="200"/>
      <c r="CL46" s="200"/>
      <c r="CM46" s="200"/>
      <c r="CN46" s="200"/>
      <c r="CO46" s="200"/>
      <c r="CP46" s="200"/>
      <c r="CQ46" s="200"/>
      <c r="CR46" s="200"/>
      <c r="CS46" s="200"/>
      <c r="CT46" s="200"/>
      <c r="CU46" s="200"/>
      <c r="CV46" s="200"/>
      <c r="CW46" s="200"/>
      <c r="CX46" s="200"/>
      <c r="CY46" s="200"/>
      <c r="CZ46" s="200"/>
      <c r="DA46" s="200"/>
      <c r="DB46" s="200"/>
      <c r="DC46" s="200"/>
      <c r="DD46" s="200"/>
      <c r="DE46" s="200"/>
      <c r="DF46" s="200"/>
      <c r="DG46" s="200"/>
      <c r="DH46" s="200"/>
      <c r="DI46" s="200"/>
      <c r="DJ46" s="200"/>
      <c r="DK46" s="200"/>
      <c r="DL46" s="200"/>
      <c r="DM46" s="200"/>
      <c r="DN46" s="200"/>
      <c r="DO46" s="200"/>
      <c r="DP46" s="200"/>
      <c r="DQ46" s="200"/>
      <c r="DR46" s="200"/>
      <c r="DS46" s="200"/>
      <c r="DT46" s="200"/>
      <c r="DU46" s="200"/>
      <c r="DV46" s="200"/>
      <c r="DW46" s="200"/>
      <c r="DX46" s="200"/>
      <c r="DY46" s="200"/>
      <c r="DZ46" s="200"/>
      <c r="EA46" s="200"/>
    </row>
    <row r="47" spans="1:131" s="19" customFormat="1" ht="29.25" customHeight="1" x14ac:dyDescent="0.2">
      <c r="A47" s="157">
        <v>39</v>
      </c>
      <c r="B47" s="135" t="s">
        <v>402</v>
      </c>
      <c r="C47" s="148" t="s">
        <v>485</v>
      </c>
      <c r="D47" s="166" t="s">
        <v>390</v>
      </c>
      <c r="E47" s="135" t="s">
        <v>390</v>
      </c>
      <c r="F47" s="157" t="s">
        <v>222</v>
      </c>
      <c r="G47" s="136">
        <v>16000</v>
      </c>
      <c r="H47" s="158">
        <v>0</v>
      </c>
      <c r="I47" s="136">
        <f t="shared" si="0"/>
        <v>16000</v>
      </c>
      <c r="J47" s="152">
        <v>0</v>
      </c>
      <c r="K47" s="161">
        <v>0</v>
      </c>
      <c r="L47" s="152">
        <v>0</v>
      </c>
      <c r="M47" s="152">
        <v>0</v>
      </c>
      <c r="N47" s="152">
        <v>0</v>
      </c>
      <c r="O47" s="136">
        <f t="shared" si="2"/>
        <v>16000</v>
      </c>
      <c r="P47" s="194" t="s">
        <v>490</v>
      </c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  <c r="BN47" s="200"/>
      <c r="BO47" s="200"/>
      <c r="BP47" s="200"/>
      <c r="BQ47" s="200"/>
      <c r="BR47" s="200"/>
      <c r="BS47" s="200"/>
      <c r="BT47" s="200"/>
      <c r="BU47" s="200"/>
      <c r="BV47" s="200"/>
      <c r="BW47" s="200"/>
      <c r="BX47" s="200"/>
      <c r="BY47" s="200"/>
      <c r="BZ47" s="200"/>
      <c r="CA47" s="200"/>
      <c r="CB47" s="200"/>
      <c r="CC47" s="200"/>
      <c r="CD47" s="200"/>
      <c r="CE47" s="200"/>
      <c r="CF47" s="200"/>
      <c r="CG47" s="200"/>
      <c r="CH47" s="200"/>
      <c r="CI47" s="200"/>
      <c r="CJ47" s="200"/>
      <c r="CK47" s="200"/>
      <c r="CL47" s="200"/>
      <c r="CM47" s="200"/>
      <c r="CN47" s="200"/>
      <c r="CO47" s="200"/>
      <c r="CP47" s="200"/>
      <c r="CQ47" s="200"/>
      <c r="CR47" s="200"/>
      <c r="CS47" s="200"/>
      <c r="CT47" s="200"/>
      <c r="CU47" s="200"/>
      <c r="CV47" s="200"/>
      <c r="CW47" s="200"/>
      <c r="CX47" s="200"/>
      <c r="CY47" s="200"/>
      <c r="CZ47" s="200"/>
      <c r="DA47" s="200"/>
      <c r="DB47" s="200"/>
      <c r="DC47" s="200"/>
      <c r="DD47" s="200"/>
      <c r="DE47" s="200"/>
      <c r="DF47" s="200"/>
      <c r="DG47" s="200"/>
      <c r="DH47" s="200"/>
      <c r="DI47" s="200"/>
      <c r="DJ47" s="200"/>
      <c r="DK47" s="200"/>
      <c r="DL47" s="200"/>
      <c r="DM47" s="200"/>
      <c r="DN47" s="200"/>
      <c r="DO47" s="200"/>
      <c r="DP47" s="200"/>
      <c r="DQ47" s="200"/>
      <c r="DR47" s="200"/>
      <c r="DS47" s="200"/>
      <c r="DT47" s="200"/>
      <c r="DU47" s="200"/>
      <c r="DV47" s="200"/>
      <c r="DW47" s="200"/>
      <c r="DX47" s="200"/>
      <c r="DY47" s="200"/>
      <c r="DZ47" s="200"/>
      <c r="EA47" s="200"/>
    </row>
    <row r="48" spans="1:131" s="19" customFormat="1" ht="29.25" customHeight="1" x14ac:dyDescent="0.2">
      <c r="A48" s="157">
        <v>40</v>
      </c>
      <c r="B48" s="135" t="s">
        <v>401</v>
      </c>
      <c r="C48" s="148" t="s">
        <v>485</v>
      </c>
      <c r="D48" s="166" t="s">
        <v>484</v>
      </c>
      <c r="E48" s="135" t="s">
        <v>484</v>
      </c>
      <c r="F48" s="157" t="s">
        <v>222</v>
      </c>
      <c r="G48" s="136">
        <v>40000</v>
      </c>
      <c r="H48" s="158">
        <v>0</v>
      </c>
      <c r="I48" s="136">
        <f t="shared" si="0"/>
        <v>40000</v>
      </c>
      <c r="J48" s="152">
        <v>0</v>
      </c>
      <c r="K48" s="161">
        <v>797.25</v>
      </c>
      <c r="L48" s="152">
        <v>0</v>
      </c>
      <c r="M48" s="168">
        <v>9994.4699999999993</v>
      </c>
      <c r="N48" s="136">
        <f t="shared" si="1"/>
        <v>10791.72</v>
      </c>
      <c r="O48" s="136">
        <f t="shared" si="2"/>
        <v>29208.28</v>
      </c>
      <c r="P48" s="194" t="s">
        <v>490</v>
      </c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  <c r="BR48" s="200"/>
      <c r="BS48" s="200"/>
      <c r="BT48" s="200"/>
      <c r="BU48" s="200"/>
      <c r="BV48" s="200"/>
      <c r="BW48" s="200"/>
      <c r="BX48" s="200"/>
      <c r="BY48" s="200"/>
      <c r="BZ48" s="200"/>
      <c r="CA48" s="200"/>
      <c r="CB48" s="200"/>
      <c r="CC48" s="200"/>
      <c r="CD48" s="200"/>
      <c r="CE48" s="200"/>
      <c r="CF48" s="200"/>
      <c r="CG48" s="200"/>
      <c r="CH48" s="200"/>
      <c r="CI48" s="200"/>
      <c r="CJ48" s="200"/>
      <c r="CK48" s="200"/>
      <c r="CL48" s="200"/>
      <c r="CM48" s="200"/>
      <c r="CN48" s="200"/>
      <c r="CO48" s="200"/>
      <c r="CP48" s="200"/>
      <c r="CQ48" s="200"/>
      <c r="CR48" s="200"/>
      <c r="CS48" s="200"/>
      <c r="CT48" s="200"/>
      <c r="CU48" s="200"/>
      <c r="CV48" s="200"/>
      <c r="CW48" s="200"/>
      <c r="CX48" s="200"/>
      <c r="CY48" s="200"/>
      <c r="CZ48" s="200"/>
      <c r="DA48" s="200"/>
      <c r="DB48" s="200"/>
      <c r="DC48" s="200"/>
      <c r="DD48" s="200"/>
      <c r="DE48" s="200"/>
      <c r="DF48" s="200"/>
      <c r="DG48" s="200"/>
      <c r="DH48" s="200"/>
      <c r="DI48" s="200"/>
      <c r="DJ48" s="200"/>
      <c r="DK48" s="200"/>
      <c r="DL48" s="200"/>
      <c r="DM48" s="200"/>
      <c r="DN48" s="200"/>
      <c r="DO48" s="200"/>
      <c r="DP48" s="200"/>
      <c r="DQ48" s="200"/>
      <c r="DR48" s="200"/>
      <c r="DS48" s="200"/>
      <c r="DT48" s="200"/>
      <c r="DU48" s="200"/>
      <c r="DV48" s="200"/>
      <c r="DW48" s="200"/>
      <c r="DX48" s="200"/>
      <c r="DY48" s="200"/>
      <c r="DZ48" s="200"/>
      <c r="EA48" s="200"/>
    </row>
    <row r="49" spans="1:131" s="19" customFormat="1" ht="29.25" customHeight="1" x14ac:dyDescent="0.2">
      <c r="A49" s="157">
        <v>41</v>
      </c>
      <c r="B49" s="135" t="s">
        <v>400</v>
      </c>
      <c r="C49" s="148" t="s">
        <v>485</v>
      </c>
      <c r="D49" s="166" t="s">
        <v>483</v>
      </c>
      <c r="E49" s="135" t="s">
        <v>483</v>
      </c>
      <c r="F49" s="157" t="s">
        <v>222</v>
      </c>
      <c r="G49" s="136">
        <v>85000</v>
      </c>
      <c r="H49" s="158">
        <v>0</v>
      </c>
      <c r="I49" s="136">
        <f t="shared" si="0"/>
        <v>85000</v>
      </c>
      <c r="J49" s="152">
        <v>0</v>
      </c>
      <c r="K49" s="167">
        <v>9832.8700000000008</v>
      </c>
      <c r="L49" s="152">
        <v>0</v>
      </c>
      <c r="M49" s="168">
        <v>2781.52</v>
      </c>
      <c r="N49" s="136">
        <f t="shared" si="1"/>
        <v>12614.390000000001</v>
      </c>
      <c r="O49" s="136">
        <f t="shared" si="2"/>
        <v>72385.61</v>
      </c>
      <c r="P49" s="194" t="s">
        <v>490</v>
      </c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0"/>
      <c r="BQ49" s="200"/>
      <c r="BR49" s="200"/>
      <c r="BS49" s="200"/>
      <c r="BT49" s="200"/>
      <c r="BU49" s="200"/>
      <c r="BV49" s="200"/>
      <c r="BW49" s="200"/>
      <c r="BX49" s="200"/>
      <c r="BY49" s="200"/>
      <c r="BZ49" s="200"/>
      <c r="CA49" s="200"/>
      <c r="CB49" s="200"/>
      <c r="CC49" s="200"/>
      <c r="CD49" s="200"/>
      <c r="CE49" s="200"/>
      <c r="CF49" s="200"/>
      <c r="CG49" s="200"/>
      <c r="CH49" s="200"/>
      <c r="CI49" s="200"/>
      <c r="CJ49" s="200"/>
      <c r="CK49" s="200"/>
      <c r="CL49" s="200"/>
      <c r="CM49" s="200"/>
      <c r="CN49" s="200"/>
      <c r="CO49" s="200"/>
      <c r="CP49" s="200"/>
      <c r="CQ49" s="200"/>
      <c r="CR49" s="200"/>
      <c r="CS49" s="200"/>
      <c r="CT49" s="200"/>
      <c r="CU49" s="200"/>
      <c r="CV49" s="200"/>
      <c r="CW49" s="200"/>
      <c r="CX49" s="200"/>
      <c r="CY49" s="200"/>
      <c r="CZ49" s="200"/>
      <c r="DA49" s="200"/>
      <c r="DB49" s="200"/>
      <c r="DC49" s="200"/>
      <c r="DD49" s="200"/>
      <c r="DE49" s="200"/>
      <c r="DF49" s="200"/>
      <c r="DG49" s="200"/>
      <c r="DH49" s="200"/>
      <c r="DI49" s="200"/>
      <c r="DJ49" s="200"/>
      <c r="DK49" s="200"/>
      <c r="DL49" s="200"/>
      <c r="DM49" s="200"/>
      <c r="DN49" s="200"/>
      <c r="DO49" s="200"/>
      <c r="DP49" s="200"/>
      <c r="DQ49" s="200"/>
      <c r="DR49" s="200"/>
      <c r="DS49" s="200"/>
      <c r="DT49" s="200"/>
      <c r="DU49" s="200"/>
      <c r="DV49" s="200"/>
      <c r="DW49" s="200"/>
      <c r="DX49" s="200"/>
      <c r="DY49" s="200"/>
      <c r="DZ49" s="200"/>
      <c r="EA49" s="200"/>
    </row>
    <row r="50" spans="1:131" s="19" customFormat="1" ht="29.25" customHeight="1" x14ac:dyDescent="0.2">
      <c r="A50" s="157">
        <v>42</v>
      </c>
      <c r="B50" s="135" t="s">
        <v>398</v>
      </c>
      <c r="C50" s="148" t="s">
        <v>485</v>
      </c>
      <c r="D50" s="166" t="s">
        <v>390</v>
      </c>
      <c r="E50" s="135" t="s">
        <v>390</v>
      </c>
      <c r="F50" s="157" t="s">
        <v>222</v>
      </c>
      <c r="G50" s="136">
        <v>16000</v>
      </c>
      <c r="H50" s="158">
        <v>0</v>
      </c>
      <c r="I50" s="136">
        <f t="shared" si="0"/>
        <v>16000</v>
      </c>
      <c r="J50" s="152">
        <v>0</v>
      </c>
      <c r="K50" s="161">
        <v>0</v>
      </c>
      <c r="L50" s="152">
        <v>0</v>
      </c>
      <c r="M50" s="152">
        <v>0</v>
      </c>
      <c r="N50" s="152">
        <v>0</v>
      </c>
      <c r="O50" s="136">
        <f t="shared" si="2"/>
        <v>16000</v>
      </c>
      <c r="P50" s="194" t="s">
        <v>490</v>
      </c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0"/>
      <c r="BQ50" s="200"/>
      <c r="BR50" s="200"/>
      <c r="BS50" s="200"/>
      <c r="BT50" s="200"/>
      <c r="BU50" s="200"/>
      <c r="BV50" s="200"/>
      <c r="BW50" s="200"/>
      <c r="BX50" s="200"/>
      <c r="BY50" s="200"/>
      <c r="BZ50" s="200"/>
      <c r="CA50" s="200"/>
      <c r="CB50" s="200"/>
      <c r="CC50" s="200"/>
      <c r="CD50" s="200"/>
      <c r="CE50" s="200"/>
      <c r="CF50" s="200"/>
      <c r="CG50" s="200"/>
      <c r="CH50" s="200"/>
      <c r="CI50" s="200"/>
      <c r="CJ50" s="200"/>
      <c r="CK50" s="200"/>
      <c r="CL50" s="200"/>
      <c r="CM50" s="200"/>
      <c r="CN50" s="200"/>
      <c r="CO50" s="200"/>
      <c r="CP50" s="200"/>
      <c r="CQ50" s="200"/>
      <c r="CR50" s="200"/>
      <c r="CS50" s="200"/>
      <c r="CT50" s="200"/>
      <c r="CU50" s="200"/>
      <c r="CV50" s="200"/>
      <c r="CW50" s="200"/>
      <c r="CX50" s="200"/>
      <c r="CY50" s="200"/>
      <c r="CZ50" s="200"/>
      <c r="DA50" s="200"/>
      <c r="DB50" s="200"/>
      <c r="DC50" s="200"/>
      <c r="DD50" s="200"/>
      <c r="DE50" s="200"/>
      <c r="DF50" s="200"/>
      <c r="DG50" s="200"/>
      <c r="DH50" s="200"/>
      <c r="DI50" s="200"/>
      <c r="DJ50" s="200"/>
      <c r="DK50" s="200"/>
      <c r="DL50" s="200"/>
      <c r="DM50" s="200"/>
      <c r="DN50" s="200"/>
      <c r="DO50" s="200"/>
      <c r="DP50" s="200"/>
      <c r="DQ50" s="200"/>
      <c r="DR50" s="200"/>
      <c r="DS50" s="200"/>
      <c r="DT50" s="200"/>
      <c r="DU50" s="200"/>
      <c r="DV50" s="200"/>
      <c r="DW50" s="200"/>
      <c r="DX50" s="200"/>
      <c r="DY50" s="200"/>
      <c r="DZ50" s="200"/>
      <c r="EA50" s="200"/>
    </row>
    <row r="51" spans="1:131" s="143" customFormat="1" ht="29.25" customHeight="1" x14ac:dyDescent="0.2">
      <c r="A51" s="157">
        <v>43</v>
      </c>
      <c r="B51" s="135" t="s">
        <v>397</v>
      </c>
      <c r="C51" s="148" t="s">
        <v>485</v>
      </c>
      <c r="D51" s="166" t="s">
        <v>390</v>
      </c>
      <c r="E51" s="135" t="s">
        <v>390</v>
      </c>
      <c r="F51" s="157" t="s">
        <v>222</v>
      </c>
      <c r="G51" s="136">
        <v>16000</v>
      </c>
      <c r="H51" s="158">
        <v>0</v>
      </c>
      <c r="I51" s="136">
        <f t="shared" si="0"/>
        <v>16000</v>
      </c>
      <c r="J51" s="152">
        <v>0</v>
      </c>
      <c r="K51" s="161">
        <v>0</v>
      </c>
      <c r="L51" s="152">
        <v>0</v>
      </c>
      <c r="M51" s="152">
        <v>0</v>
      </c>
      <c r="N51" s="152">
        <v>0</v>
      </c>
      <c r="O51" s="136">
        <f t="shared" si="2"/>
        <v>16000</v>
      </c>
      <c r="P51" s="194" t="s">
        <v>490</v>
      </c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  <c r="CX51" s="200"/>
      <c r="CY51" s="200"/>
      <c r="CZ51" s="200"/>
      <c r="DA51" s="200"/>
      <c r="DB51" s="200"/>
      <c r="DC51" s="200"/>
      <c r="DD51" s="200"/>
      <c r="DE51" s="200"/>
      <c r="DF51" s="200"/>
      <c r="DG51" s="200"/>
      <c r="DH51" s="200"/>
      <c r="DI51" s="200"/>
      <c r="DJ51" s="200"/>
      <c r="DK51" s="200"/>
      <c r="DL51" s="200"/>
      <c r="DM51" s="200"/>
      <c r="DN51" s="200"/>
      <c r="DO51" s="200"/>
      <c r="DP51" s="200"/>
      <c r="DQ51" s="200"/>
      <c r="DR51" s="200"/>
      <c r="DS51" s="200"/>
      <c r="DT51" s="200"/>
      <c r="DU51" s="200"/>
      <c r="DV51" s="200"/>
      <c r="DW51" s="200"/>
      <c r="DX51" s="200"/>
      <c r="DY51" s="200"/>
      <c r="DZ51" s="200"/>
      <c r="EA51" s="200"/>
    </row>
    <row r="52" spans="1:131" s="143" customFormat="1" ht="29.25" customHeight="1" x14ac:dyDescent="0.2">
      <c r="A52" s="157">
        <v>44</v>
      </c>
      <c r="B52" s="135" t="s">
        <v>396</v>
      </c>
      <c r="C52" s="148" t="s">
        <v>485</v>
      </c>
      <c r="D52" s="166" t="s">
        <v>390</v>
      </c>
      <c r="E52" s="135" t="s">
        <v>390</v>
      </c>
      <c r="F52" s="157" t="s">
        <v>222</v>
      </c>
      <c r="G52" s="136">
        <v>16000</v>
      </c>
      <c r="H52" s="158">
        <v>0</v>
      </c>
      <c r="I52" s="136">
        <f t="shared" si="0"/>
        <v>16000</v>
      </c>
      <c r="J52" s="152">
        <v>0</v>
      </c>
      <c r="K52" s="161">
        <v>0</v>
      </c>
      <c r="L52" s="152">
        <v>0</v>
      </c>
      <c r="M52" s="152">
        <v>0</v>
      </c>
      <c r="N52" s="152">
        <v>0</v>
      </c>
      <c r="O52" s="136">
        <f t="shared" si="2"/>
        <v>16000</v>
      </c>
      <c r="P52" s="194" t="s">
        <v>490</v>
      </c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0"/>
      <c r="BQ52" s="200"/>
      <c r="BR52" s="200"/>
      <c r="BS52" s="200"/>
      <c r="BT52" s="200"/>
      <c r="BU52" s="200"/>
      <c r="BV52" s="200"/>
      <c r="BW52" s="200"/>
      <c r="BX52" s="200"/>
      <c r="BY52" s="200"/>
      <c r="BZ52" s="200"/>
      <c r="CA52" s="200"/>
      <c r="CB52" s="200"/>
      <c r="CC52" s="200"/>
      <c r="CD52" s="200"/>
      <c r="CE52" s="200"/>
      <c r="CF52" s="200"/>
      <c r="CG52" s="200"/>
      <c r="CH52" s="200"/>
      <c r="CI52" s="200"/>
      <c r="CJ52" s="200"/>
      <c r="CK52" s="200"/>
      <c r="CL52" s="200"/>
      <c r="CM52" s="200"/>
      <c r="CN52" s="200"/>
      <c r="CO52" s="200"/>
      <c r="CP52" s="200"/>
      <c r="CQ52" s="200"/>
      <c r="CR52" s="200"/>
      <c r="CS52" s="200"/>
      <c r="CT52" s="200"/>
      <c r="CU52" s="200"/>
      <c r="CV52" s="200"/>
      <c r="CW52" s="200"/>
      <c r="CX52" s="200"/>
      <c r="CY52" s="200"/>
      <c r="CZ52" s="200"/>
      <c r="DA52" s="200"/>
      <c r="DB52" s="200"/>
      <c r="DC52" s="200"/>
      <c r="DD52" s="200"/>
      <c r="DE52" s="200"/>
      <c r="DF52" s="200"/>
      <c r="DG52" s="200"/>
      <c r="DH52" s="200"/>
      <c r="DI52" s="200"/>
      <c r="DJ52" s="200"/>
      <c r="DK52" s="200"/>
      <c r="DL52" s="200"/>
      <c r="DM52" s="200"/>
      <c r="DN52" s="200"/>
      <c r="DO52" s="200"/>
      <c r="DP52" s="200"/>
      <c r="DQ52" s="200"/>
      <c r="DR52" s="200"/>
      <c r="DS52" s="200"/>
      <c r="DT52" s="200"/>
      <c r="DU52" s="200"/>
      <c r="DV52" s="200"/>
      <c r="DW52" s="200"/>
      <c r="DX52" s="200"/>
      <c r="DY52" s="200"/>
      <c r="DZ52" s="200"/>
      <c r="EA52" s="200"/>
    </row>
    <row r="53" spans="1:131" s="145" customFormat="1" ht="29.25" customHeight="1" x14ac:dyDescent="0.2">
      <c r="A53" s="157">
        <v>45</v>
      </c>
      <c r="B53" s="135" t="s">
        <v>469</v>
      </c>
      <c r="C53" s="148" t="s">
        <v>485</v>
      </c>
      <c r="D53" s="166" t="s">
        <v>390</v>
      </c>
      <c r="E53" s="135" t="s">
        <v>390</v>
      </c>
      <c r="F53" s="157" t="s">
        <v>222</v>
      </c>
      <c r="G53" s="136">
        <v>25000</v>
      </c>
      <c r="H53" s="158">
        <v>0</v>
      </c>
      <c r="I53" s="136">
        <f t="shared" si="0"/>
        <v>25000</v>
      </c>
      <c r="J53" s="152">
        <v>0</v>
      </c>
      <c r="K53" s="161">
        <v>0</v>
      </c>
      <c r="L53" s="152">
        <v>0</v>
      </c>
      <c r="M53" s="168">
        <v>7016.81</v>
      </c>
      <c r="N53" s="136">
        <f t="shared" si="1"/>
        <v>7016.81</v>
      </c>
      <c r="O53" s="136">
        <f t="shared" si="2"/>
        <v>17983.189999999999</v>
      </c>
      <c r="P53" s="194" t="s">
        <v>490</v>
      </c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2"/>
      <c r="CD53" s="202"/>
      <c r="CE53" s="202"/>
      <c r="CF53" s="202"/>
      <c r="CG53" s="202"/>
      <c r="CH53" s="202"/>
      <c r="CI53" s="202"/>
      <c r="CJ53" s="202"/>
      <c r="CK53" s="202"/>
      <c r="CL53" s="202"/>
      <c r="CM53" s="202"/>
      <c r="CN53" s="202"/>
      <c r="CO53" s="202"/>
      <c r="CP53" s="202"/>
      <c r="CQ53" s="202"/>
      <c r="CR53" s="202"/>
      <c r="CS53" s="202"/>
      <c r="CT53" s="202"/>
      <c r="CU53" s="202"/>
      <c r="CV53" s="202"/>
      <c r="CW53" s="202"/>
      <c r="CX53" s="202"/>
      <c r="CY53" s="202"/>
      <c r="CZ53" s="202"/>
      <c r="DA53" s="202"/>
      <c r="DB53" s="202"/>
      <c r="DC53" s="202"/>
      <c r="DD53" s="202"/>
      <c r="DE53" s="202"/>
      <c r="DF53" s="202"/>
      <c r="DG53" s="202"/>
      <c r="DH53" s="202"/>
      <c r="DI53" s="202"/>
      <c r="DJ53" s="202"/>
      <c r="DK53" s="202"/>
      <c r="DL53" s="202"/>
      <c r="DM53" s="202"/>
      <c r="DN53" s="202"/>
      <c r="DO53" s="202"/>
      <c r="DP53" s="202"/>
      <c r="DQ53" s="202"/>
      <c r="DR53" s="202"/>
      <c r="DS53" s="202"/>
      <c r="DT53" s="202"/>
      <c r="DU53" s="202"/>
      <c r="DV53" s="202"/>
      <c r="DW53" s="202"/>
      <c r="DX53" s="202"/>
      <c r="DY53" s="202"/>
      <c r="DZ53" s="202"/>
      <c r="EA53" s="202"/>
    </row>
    <row r="54" spans="1:131" s="19" customFormat="1" ht="29.25" customHeight="1" x14ac:dyDescent="0.2">
      <c r="A54" s="157">
        <v>46</v>
      </c>
      <c r="B54" s="135" t="s">
        <v>492</v>
      </c>
      <c r="C54" s="148" t="s">
        <v>485</v>
      </c>
      <c r="D54" s="166" t="s">
        <v>472</v>
      </c>
      <c r="E54" s="135" t="s">
        <v>472</v>
      </c>
      <c r="F54" s="157" t="s">
        <v>222</v>
      </c>
      <c r="G54" s="136">
        <v>16000</v>
      </c>
      <c r="H54" s="158">
        <v>0</v>
      </c>
      <c r="I54" s="136">
        <f t="shared" si="0"/>
        <v>16000</v>
      </c>
      <c r="J54" s="152">
        <v>0</v>
      </c>
      <c r="K54" s="161">
        <v>0</v>
      </c>
      <c r="L54" s="152">
        <v>0</v>
      </c>
      <c r="M54" s="152">
        <v>0</v>
      </c>
      <c r="N54" s="152">
        <v>0</v>
      </c>
      <c r="O54" s="136">
        <f t="shared" si="2"/>
        <v>16000</v>
      </c>
      <c r="P54" s="194" t="s">
        <v>490</v>
      </c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0"/>
      <c r="BQ54" s="200"/>
      <c r="BR54" s="200"/>
      <c r="BS54" s="200"/>
      <c r="BT54" s="200"/>
      <c r="BU54" s="200"/>
      <c r="BV54" s="200"/>
      <c r="BW54" s="200"/>
      <c r="BX54" s="200"/>
      <c r="BY54" s="200"/>
      <c r="BZ54" s="200"/>
      <c r="CA54" s="200"/>
      <c r="CB54" s="200"/>
      <c r="CC54" s="200"/>
      <c r="CD54" s="200"/>
      <c r="CE54" s="200"/>
      <c r="CF54" s="200"/>
      <c r="CG54" s="200"/>
      <c r="CH54" s="200"/>
      <c r="CI54" s="200"/>
      <c r="CJ54" s="200"/>
      <c r="CK54" s="200"/>
      <c r="CL54" s="200"/>
      <c r="CM54" s="200"/>
      <c r="CN54" s="200"/>
      <c r="CO54" s="200"/>
      <c r="CP54" s="200"/>
      <c r="CQ54" s="200"/>
      <c r="CR54" s="200"/>
      <c r="CS54" s="200"/>
      <c r="CT54" s="200"/>
      <c r="CU54" s="200"/>
      <c r="CV54" s="200"/>
      <c r="CW54" s="200"/>
      <c r="CX54" s="200"/>
      <c r="CY54" s="200"/>
      <c r="CZ54" s="200"/>
      <c r="DA54" s="200"/>
      <c r="DB54" s="200"/>
      <c r="DC54" s="200"/>
      <c r="DD54" s="200"/>
      <c r="DE54" s="200"/>
      <c r="DF54" s="200"/>
      <c r="DG54" s="200"/>
      <c r="DH54" s="200"/>
      <c r="DI54" s="200"/>
      <c r="DJ54" s="200"/>
      <c r="DK54" s="200"/>
      <c r="DL54" s="200"/>
      <c r="DM54" s="200"/>
      <c r="DN54" s="200"/>
      <c r="DO54" s="200"/>
      <c r="DP54" s="200"/>
      <c r="DQ54" s="200"/>
      <c r="DR54" s="200"/>
      <c r="DS54" s="200"/>
      <c r="DT54" s="200"/>
      <c r="DU54" s="200"/>
      <c r="DV54" s="200"/>
      <c r="DW54" s="200"/>
      <c r="DX54" s="200"/>
      <c r="DY54" s="200"/>
      <c r="DZ54" s="200"/>
      <c r="EA54" s="200"/>
    </row>
    <row r="55" spans="1:131" s="155" customFormat="1" ht="29.25" customHeight="1" x14ac:dyDescent="0.2">
      <c r="A55" s="157">
        <v>47</v>
      </c>
      <c r="B55" s="135" t="s">
        <v>503</v>
      </c>
      <c r="C55" s="148" t="s">
        <v>485</v>
      </c>
      <c r="D55" s="166" t="s">
        <v>483</v>
      </c>
      <c r="E55" s="135" t="s">
        <v>483</v>
      </c>
      <c r="F55" s="157" t="s">
        <v>222</v>
      </c>
      <c r="G55" s="136">
        <v>50000</v>
      </c>
      <c r="H55" s="158">
        <v>0</v>
      </c>
      <c r="I55" s="136">
        <f t="shared" ref="I55" si="3">+G55+H55</f>
        <v>50000</v>
      </c>
      <c r="J55" s="152">
        <v>0</v>
      </c>
      <c r="K55" s="169">
        <v>2297.25</v>
      </c>
      <c r="L55" s="152">
        <v>0</v>
      </c>
      <c r="M55" s="152">
        <v>0</v>
      </c>
      <c r="N55" s="136">
        <f t="shared" si="1"/>
        <v>2297.25</v>
      </c>
      <c r="O55" s="136">
        <f t="shared" ref="O55" si="4">+I55-N55</f>
        <v>47702.75</v>
      </c>
      <c r="P55" s="194" t="s">
        <v>490</v>
      </c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202"/>
      <c r="CP55" s="202"/>
      <c r="CQ55" s="202"/>
      <c r="CR55" s="202"/>
      <c r="CS55" s="202"/>
      <c r="CT55" s="202"/>
      <c r="CU55" s="202"/>
      <c r="CV55" s="202"/>
      <c r="CW55" s="202"/>
      <c r="CX55" s="202"/>
      <c r="CY55" s="202"/>
      <c r="CZ55" s="202"/>
      <c r="DA55" s="202"/>
      <c r="DB55" s="202"/>
      <c r="DC55" s="202"/>
      <c r="DD55" s="202"/>
      <c r="DE55" s="202"/>
      <c r="DF55" s="202"/>
      <c r="DG55" s="202"/>
      <c r="DH55" s="202"/>
      <c r="DI55" s="202"/>
      <c r="DJ55" s="202"/>
      <c r="DK55" s="202"/>
      <c r="DL55" s="202"/>
      <c r="DM55" s="202"/>
      <c r="DN55" s="202"/>
      <c r="DO55" s="202"/>
      <c r="DP55" s="202"/>
      <c r="DQ55" s="202"/>
      <c r="DR55" s="202"/>
      <c r="DS55" s="202"/>
      <c r="DT55" s="202"/>
      <c r="DU55" s="202"/>
      <c r="DV55" s="202"/>
      <c r="DW55" s="202"/>
      <c r="DX55" s="202"/>
      <c r="DY55" s="202"/>
      <c r="DZ55" s="202"/>
      <c r="EA55" s="202"/>
    </row>
    <row r="56" spans="1:131" s="133" customFormat="1" ht="29.25" customHeight="1" x14ac:dyDescent="0.2">
      <c r="A56" s="157">
        <v>48</v>
      </c>
      <c r="B56" s="135" t="s">
        <v>395</v>
      </c>
      <c r="C56" s="148" t="s">
        <v>485</v>
      </c>
      <c r="D56" s="166" t="s">
        <v>390</v>
      </c>
      <c r="E56" s="135" t="s">
        <v>390</v>
      </c>
      <c r="F56" s="157" t="s">
        <v>221</v>
      </c>
      <c r="G56" s="136">
        <v>12000</v>
      </c>
      <c r="H56" s="158">
        <v>0</v>
      </c>
      <c r="I56" s="136">
        <f t="shared" si="0"/>
        <v>12000</v>
      </c>
      <c r="J56" s="152">
        <v>0</v>
      </c>
      <c r="K56" s="161">
        <v>0</v>
      </c>
      <c r="L56" s="152">
        <v>0</v>
      </c>
      <c r="M56" s="152">
        <v>0</v>
      </c>
      <c r="N56" s="152">
        <v>0</v>
      </c>
      <c r="O56" s="136">
        <f t="shared" si="2"/>
        <v>12000</v>
      </c>
      <c r="P56" s="194" t="s">
        <v>490</v>
      </c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0"/>
      <c r="BB56" s="200"/>
      <c r="BC56" s="200"/>
      <c r="BD56" s="200"/>
      <c r="BE56" s="200"/>
      <c r="BF56" s="200"/>
      <c r="BG56" s="200"/>
      <c r="BH56" s="200"/>
      <c r="BI56" s="200"/>
      <c r="BJ56" s="200"/>
      <c r="BK56" s="200"/>
      <c r="BL56" s="200"/>
      <c r="BM56" s="200"/>
      <c r="BN56" s="200"/>
      <c r="BO56" s="200"/>
      <c r="BP56" s="200"/>
      <c r="BQ56" s="200"/>
      <c r="BR56" s="200"/>
      <c r="BS56" s="200"/>
      <c r="BT56" s="200"/>
      <c r="BU56" s="200"/>
      <c r="BV56" s="200"/>
      <c r="BW56" s="200"/>
      <c r="BX56" s="200"/>
      <c r="BY56" s="200"/>
      <c r="BZ56" s="200"/>
      <c r="CA56" s="200"/>
      <c r="CB56" s="200"/>
      <c r="CC56" s="200"/>
      <c r="CD56" s="200"/>
      <c r="CE56" s="200"/>
      <c r="CF56" s="200"/>
      <c r="CG56" s="200"/>
      <c r="CH56" s="200"/>
      <c r="CI56" s="200"/>
      <c r="CJ56" s="200"/>
      <c r="CK56" s="200"/>
      <c r="CL56" s="200"/>
      <c r="CM56" s="200"/>
      <c r="CN56" s="200"/>
      <c r="CO56" s="200"/>
      <c r="CP56" s="200"/>
      <c r="CQ56" s="200"/>
      <c r="CR56" s="200"/>
      <c r="CS56" s="200"/>
      <c r="CT56" s="200"/>
      <c r="CU56" s="200"/>
      <c r="CV56" s="200"/>
      <c r="CW56" s="200"/>
      <c r="CX56" s="200"/>
      <c r="CY56" s="200"/>
      <c r="CZ56" s="200"/>
      <c r="DA56" s="200"/>
      <c r="DB56" s="200"/>
      <c r="DC56" s="200"/>
      <c r="DD56" s="200"/>
      <c r="DE56" s="200"/>
      <c r="DF56" s="200"/>
      <c r="DG56" s="200"/>
      <c r="DH56" s="200"/>
      <c r="DI56" s="200"/>
      <c r="DJ56" s="200"/>
      <c r="DK56" s="200"/>
      <c r="DL56" s="200"/>
      <c r="DM56" s="200"/>
      <c r="DN56" s="200"/>
      <c r="DO56" s="200"/>
      <c r="DP56" s="200"/>
      <c r="DQ56" s="200"/>
      <c r="DR56" s="200"/>
      <c r="DS56" s="200"/>
      <c r="DT56" s="200"/>
      <c r="DU56" s="200"/>
      <c r="DV56" s="200"/>
      <c r="DW56" s="200"/>
      <c r="DX56" s="200"/>
      <c r="DY56" s="200"/>
      <c r="DZ56" s="200"/>
      <c r="EA56" s="200"/>
    </row>
    <row r="57" spans="1:131" s="137" customFormat="1" ht="29.25" customHeight="1" x14ac:dyDescent="0.2">
      <c r="A57" s="157">
        <v>49</v>
      </c>
      <c r="B57" s="135" t="s">
        <v>424</v>
      </c>
      <c r="C57" s="148" t="s">
        <v>508</v>
      </c>
      <c r="D57" s="148" t="s">
        <v>10</v>
      </c>
      <c r="E57" s="135" t="s">
        <v>390</v>
      </c>
      <c r="F57" s="157" t="s">
        <v>222</v>
      </c>
      <c r="G57" s="136">
        <v>24000</v>
      </c>
      <c r="H57" s="158">
        <v>0</v>
      </c>
      <c r="I57" s="136">
        <f t="shared" si="0"/>
        <v>24000</v>
      </c>
      <c r="J57" s="152">
        <v>0</v>
      </c>
      <c r="K57" s="161">
        <v>0</v>
      </c>
      <c r="L57" s="152">
        <v>0</v>
      </c>
      <c r="M57" s="136">
        <v>11987.75</v>
      </c>
      <c r="N57" s="136">
        <f t="shared" si="1"/>
        <v>11987.75</v>
      </c>
      <c r="O57" s="136">
        <f t="shared" si="2"/>
        <v>12012.25</v>
      </c>
      <c r="P57" s="194" t="s">
        <v>490</v>
      </c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1"/>
      <c r="BR57" s="201"/>
      <c r="BS57" s="201"/>
      <c r="BT57" s="201"/>
      <c r="BU57" s="201"/>
      <c r="BV57" s="201"/>
      <c r="BW57" s="201"/>
      <c r="BX57" s="201"/>
      <c r="BY57" s="201"/>
      <c r="BZ57" s="201"/>
      <c r="CA57" s="201"/>
      <c r="CB57" s="201"/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201"/>
      <c r="CN57" s="201"/>
      <c r="CO57" s="201"/>
      <c r="CP57" s="201"/>
      <c r="CQ57" s="201"/>
      <c r="CR57" s="201"/>
      <c r="CS57" s="201"/>
      <c r="CT57" s="201"/>
      <c r="CU57" s="201"/>
      <c r="CV57" s="201"/>
      <c r="CW57" s="201"/>
      <c r="CX57" s="201"/>
      <c r="CY57" s="201"/>
      <c r="CZ57" s="201"/>
      <c r="DA57" s="201"/>
      <c r="DB57" s="201"/>
      <c r="DC57" s="201"/>
      <c r="DD57" s="201"/>
      <c r="DE57" s="201"/>
      <c r="DF57" s="201"/>
      <c r="DG57" s="201"/>
      <c r="DH57" s="201"/>
      <c r="DI57" s="201"/>
      <c r="DJ57" s="201"/>
      <c r="DK57" s="201"/>
      <c r="DL57" s="201"/>
      <c r="DM57" s="201"/>
      <c r="DN57" s="201"/>
      <c r="DO57" s="201"/>
      <c r="DP57" s="201"/>
      <c r="DQ57" s="201"/>
      <c r="DR57" s="201"/>
      <c r="DS57" s="201"/>
      <c r="DT57" s="201"/>
      <c r="DU57" s="201"/>
      <c r="DV57" s="201"/>
      <c r="DW57" s="201"/>
      <c r="DX57" s="201"/>
      <c r="DY57" s="201"/>
      <c r="DZ57" s="201"/>
      <c r="EA57" s="201"/>
    </row>
    <row r="58" spans="1:131" s="137" customFormat="1" ht="29.25" customHeight="1" x14ac:dyDescent="0.2">
      <c r="A58" s="157">
        <v>50</v>
      </c>
      <c r="B58" s="150" t="s">
        <v>449</v>
      </c>
      <c r="C58" s="151" t="s">
        <v>507</v>
      </c>
      <c r="D58" s="151" t="s">
        <v>10</v>
      </c>
      <c r="E58" s="150" t="s">
        <v>390</v>
      </c>
      <c r="F58" s="173" t="s">
        <v>222</v>
      </c>
      <c r="G58" s="153">
        <v>24000</v>
      </c>
      <c r="H58" s="159">
        <v>0</v>
      </c>
      <c r="I58" s="153">
        <f>+G58+H58</f>
        <v>24000</v>
      </c>
      <c r="J58" s="154">
        <v>0</v>
      </c>
      <c r="K58" s="162">
        <v>0</v>
      </c>
      <c r="L58" s="154">
        <v>0</v>
      </c>
      <c r="M58" s="153">
        <v>11970.73</v>
      </c>
      <c r="N58" s="136">
        <f t="shared" si="1"/>
        <v>11970.73</v>
      </c>
      <c r="O58" s="153">
        <f>+I58-N58</f>
        <v>12029.27</v>
      </c>
      <c r="P58" s="194" t="s">
        <v>490</v>
      </c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1"/>
      <c r="BR58" s="201"/>
      <c r="BS58" s="201"/>
      <c r="BT58" s="201"/>
      <c r="BU58" s="201"/>
      <c r="BV58" s="201"/>
      <c r="BW58" s="201"/>
      <c r="BX58" s="201"/>
      <c r="BY58" s="201"/>
      <c r="BZ58" s="201"/>
      <c r="CA58" s="201"/>
      <c r="CB58" s="201"/>
      <c r="CC58" s="201"/>
      <c r="CD58" s="201"/>
      <c r="CE58" s="201"/>
      <c r="CF58" s="201"/>
      <c r="CG58" s="201"/>
      <c r="CH58" s="201"/>
      <c r="CI58" s="201"/>
      <c r="CJ58" s="201"/>
      <c r="CK58" s="201"/>
      <c r="CL58" s="201"/>
      <c r="CM58" s="201"/>
      <c r="CN58" s="201"/>
      <c r="CO58" s="201"/>
      <c r="CP58" s="201"/>
      <c r="CQ58" s="201"/>
      <c r="CR58" s="201"/>
      <c r="CS58" s="201"/>
      <c r="CT58" s="201"/>
      <c r="CU58" s="201"/>
      <c r="CV58" s="201"/>
      <c r="CW58" s="201"/>
      <c r="CX58" s="201"/>
      <c r="CY58" s="201"/>
      <c r="CZ58" s="201"/>
      <c r="DA58" s="201"/>
      <c r="DB58" s="201"/>
      <c r="DC58" s="201"/>
      <c r="DD58" s="201"/>
      <c r="DE58" s="201"/>
      <c r="DF58" s="201"/>
      <c r="DG58" s="201"/>
      <c r="DH58" s="201"/>
      <c r="DI58" s="201"/>
      <c r="DJ58" s="201"/>
      <c r="DK58" s="201"/>
      <c r="DL58" s="201"/>
      <c r="DM58" s="201"/>
      <c r="DN58" s="201"/>
      <c r="DO58" s="201"/>
      <c r="DP58" s="201"/>
      <c r="DQ58" s="201"/>
      <c r="DR58" s="201"/>
      <c r="DS58" s="201"/>
      <c r="DT58" s="201"/>
      <c r="DU58" s="201"/>
      <c r="DV58" s="201"/>
      <c r="DW58" s="201"/>
      <c r="DX58" s="201"/>
      <c r="DY58" s="201"/>
      <c r="DZ58" s="201"/>
      <c r="EA58" s="201"/>
    </row>
    <row r="59" spans="1:131" s="19" customFormat="1" ht="29.25" customHeight="1" x14ac:dyDescent="0.2">
      <c r="A59" s="157">
        <v>51</v>
      </c>
      <c r="B59" s="135" t="s">
        <v>426</v>
      </c>
      <c r="C59" s="148" t="s">
        <v>486</v>
      </c>
      <c r="D59" s="166" t="s">
        <v>434</v>
      </c>
      <c r="E59" s="135" t="s">
        <v>434</v>
      </c>
      <c r="F59" s="157" t="s">
        <v>222</v>
      </c>
      <c r="G59" s="136">
        <v>150000</v>
      </c>
      <c r="H59" s="158">
        <v>0</v>
      </c>
      <c r="I59" s="136">
        <f t="shared" si="0"/>
        <v>150000</v>
      </c>
      <c r="J59" s="152">
        <v>0</v>
      </c>
      <c r="K59" s="167">
        <v>0</v>
      </c>
      <c r="L59" s="152">
        <v>0</v>
      </c>
      <c r="M59" s="168">
        <v>17175.259999999998</v>
      </c>
      <c r="N59" s="136">
        <f t="shared" si="1"/>
        <v>17175.259999999998</v>
      </c>
      <c r="O59" s="136">
        <f t="shared" si="2"/>
        <v>132824.74</v>
      </c>
      <c r="P59" s="194" t="s">
        <v>490</v>
      </c>
      <c r="Q59" s="200" t="s">
        <v>496</v>
      </c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  <c r="BK59" s="200"/>
      <c r="BL59" s="200"/>
      <c r="BM59" s="200"/>
      <c r="BN59" s="200"/>
      <c r="BO59" s="200"/>
      <c r="BP59" s="200"/>
      <c r="BQ59" s="200"/>
      <c r="BR59" s="200"/>
      <c r="BS59" s="200"/>
      <c r="BT59" s="200"/>
      <c r="BU59" s="200"/>
      <c r="BV59" s="200"/>
      <c r="BW59" s="200"/>
      <c r="BX59" s="200"/>
      <c r="BY59" s="200"/>
      <c r="BZ59" s="200"/>
      <c r="CA59" s="200"/>
      <c r="CB59" s="200"/>
      <c r="CC59" s="200"/>
      <c r="CD59" s="200"/>
      <c r="CE59" s="200"/>
      <c r="CF59" s="200"/>
      <c r="CG59" s="200"/>
      <c r="CH59" s="200"/>
      <c r="CI59" s="200"/>
      <c r="CJ59" s="200"/>
      <c r="CK59" s="200"/>
      <c r="CL59" s="200"/>
      <c r="CM59" s="200"/>
      <c r="CN59" s="200"/>
      <c r="CO59" s="200"/>
      <c r="CP59" s="200"/>
      <c r="CQ59" s="200"/>
      <c r="CR59" s="200"/>
      <c r="CS59" s="200"/>
      <c r="CT59" s="200"/>
      <c r="CU59" s="200"/>
      <c r="CV59" s="200"/>
      <c r="CW59" s="200"/>
      <c r="CX59" s="200"/>
      <c r="CY59" s="200"/>
      <c r="CZ59" s="200"/>
      <c r="DA59" s="200"/>
      <c r="DB59" s="200"/>
      <c r="DC59" s="200"/>
      <c r="DD59" s="200"/>
      <c r="DE59" s="200"/>
      <c r="DF59" s="200"/>
      <c r="DG59" s="200"/>
      <c r="DH59" s="200"/>
      <c r="DI59" s="200"/>
      <c r="DJ59" s="200"/>
      <c r="DK59" s="200"/>
      <c r="DL59" s="200"/>
      <c r="DM59" s="200"/>
      <c r="DN59" s="200"/>
      <c r="DO59" s="200"/>
      <c r="DP59" s="200"/>
      <c r="DQ59" s="200"/>
      <c r="DR59" s="200"/>
      <c r="DS59" s="200"/>
      <c r="DT59" s="200"/>
      <c r="DU59" s="200"/>
      <c r="DV59" s="200"/>
      <c r="DW59" s="200"/>
      <c r="DX59" s="200"/>
      <c r="DY59" s="200"/>
      <c r="DZ59" s="200"/>
      <c r="EA59" s="200"/>
    </row>
    <row r="60" spans="1:131" s="19" customFormat="1" ht="29.25" customHeight="1" x14ac:dyDescent="0.2">
      <c r="A60" s="157">
        <v>52</v>
      </c>
      <c r="B60" s="135" t="s">
        <v>427</v>
      </c>
      <c r="C60" s="148" t="s">
        <v>486</v>
      </c>
      <c r="D60" s="166" t="s">
        <v>390</v>
      </c>
      <c r="E60" s="135" t="s">
        <v>390</v>
      </c>
      <c r="F60" s="157" t="s">
        <v>221</v>
      </c>
      <c r="G60" s="136">
        <v>10000</v>
      </c>
      <c r="H60" s="158">
        <v>0</v>
      </c>
      <c r="I60" s="136">
        <f t="shared" si="0"/>
        <v>10000</v>
      </c>
      <c r="J60" s="152">
        <v>0</v>
      </c>
      <c r="K60" s="161">
        <v>0</v>
      </c>
      <c r="L60" s="152">
        <v>0</v>
      </c>
      <c r="M60" s="152">
        <v>0</v>
      </c>
      <c r="N60" s="152">
        <v>0</v>
      </c>
      <c r="O60" s="136">
        <f t="shared" si="2"/>
        <v>10000</v>
      </c>
      <c r="P60" s="194" t="s">
        <v>490</v>
      </c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0"/>
      <c r="BK60" s="200"/>
      <c r="BL60" s="200"/>
      <c r="BM60" s="200"/>
      <c r="BN60" s="200"/>
      <c r="BO60" s="200"/>
      <c r="BP60" s="200"/>
      <c r="BQ60" s="200"/>
      <c r="BR60" s="200"/>
      <c r="BS60" s="200"/>
      <c r="BT60" s="200"/>
      <c r="BU60" s="200"/>
      <c r="BV60" s="200"/>
      <c r="BW60" s="200"/>
      <c r="BX60" s="200"/>
      <c r="BY60" s="200"/>
      <c r="BZ60" s="200"/>
      <c r="CA60" s="200"/>
      <c r="CB60" s="200"/>
      <c r="CC60" s="200"/>
      <c r="CD60" s="200"/>
      <c r="CE60" s="200"/>
      <c r="CF60" s="200"/>
      <c r="CG60" s="200"/>
      <c r="CH60" s="200"/>
      <c r="CI60" s="200"/>
      <c r="CJ60" s="200"/>
      <c r="CK60" s="200"/>
      <c r="CL60" s="200"/>
      <c r="CM60" s="200"/>
      <c r="CN60" s="200"/>
      <c r="CO60" s="200"/>
      <c r="CP60" s="200"/>
      <c r="CQ60" s="200"/>
      <c r="CR60" s="200"/>
      <c r="CS60" s="200"/>
      <c r="CT60" s="200"/>
      <c r="CU60" s="200"/>
      <c r="CV60" s="200"/>
      <c r="CW60" s="200"/>
      <c r="CX60" s="200"/>
      <c r="CY60" s="200"/>
      <c r="CZ60" s="200"/>
      <c r="DA60" s="200"/>
      <c r="DB60" s="200"/>
      <c r="DC60" s="200"/>
      <c r="DD60" s="200"/>
      <c r="DE60" s="200"/>
      <c r="DF60" s="200"/>
      <c r="DG60" s="200"/>
      <c r="DH60" s="200"/>
      <c r="DI60" s="200"/>
      <c r="DJ60" s="200"/>
      <c r="DK60" s="200"/>
      <c r="DL60" s="200"/>
      <c r="DM60" s="200"/>
      <c r="DN60" s="200"/>
      <c r="DO60" s="200"/>
      <c r="DP60" s="200"/>
      <c r="DQ60" s="200"/>
      <c r="DR60" s="200"/>
      <c r="DS60" s="200"/>
      <c r="DT60" s="200"/>
      <c r="DU60" s="200"/>
      <c r="DV60" s="200"/>
      <c r="DW60" s="200"/>
      <c r="DX60" s="200"/>
      <c r="DY60" s="200"/>
      <c r="DZ60" s="200"/>
      <c r="EA60" s="200"/>
    </row>
    <row r="61" spans="1:131" s="19" customFormat="1" ht="29.25" customHeight="1" x14ac:dyDescent="0.2">
      <c r="A61" s="157">
        <v>53</v>
      </c>
      <c r="B61" s="135" t="s">
        <v>428</v>
      </c>
      <c r="C61" s="148" t="s">
        <v>486</v>
      </c>
      <c r="D61" s="166" t="s">
        <v>390</v>
      </c>
      <c r="E61" s="135" t="s">
        <v>390</v>
      </c>
      <c r="F61" s="157" t="s">
        <v>222</v>
      </c>
      <c r="G61" s="136">
        <v>12000</v>
      </c>
      <c r="H61" s="158">
        <v>0</v>
      </c>
      <c r="I61" s="136">
        <f t="shared" si="0"/>
        <v>12000</v>
      </c>
      <c r="J61" s="152">
        <v>0</v>
      </c>
      <c r="K61" s="161">
        <v>0</v>
      </c>
      <c r="L61" s="152">
        <v>0</v>
      </c>
      <c r="M61" s="152">
        <v>0</v>
      </c>
      <c r="N61" s="152">
        <v>0</v>
      </c>
      <c r="O61" s="136">
        <f t="shared" si="2"/>
        <v>12000</v>
      </c>
      <c r="P61" s="194" t="s">
        <v>490</v>
      </c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  <c r="BI61" s="200"/>
      <c r="BJ61" s="200"/>
      <c r="BK61" s="200"/>
      <c r="BL61" s="200"/>
      <c r="BM61" s="200"/>
      <c r="BN61" s="200"/>
      <c r="BO61" s="200"/>
      <c r="BP61" s="200"/>
      <c r="BQ61" s="200"/>
      <c r="BR61" s="200"/>
      <c r="BS61" s="200"/>
      <c r="BT61" s="200"/>
      <c r="BU61" s="200"/>
      <c r="BV61" s="200"/>
      <c r="BW61" s="200"/>
      <c r="BX61" s="200"/>
      <c r="BY61" s="200"/>
      <c r="BZ61" s="200"/>
      <c r="CA61" s="200"/>
      <c r="CB61" s="200"/>
      <c r="CC61" s="200"/>
      <c r="CD61" s="200"/>
      <c r="CE61" s="200"/>
      <c r="CF61" s="200"/>
      <c r="CG61" s="200"/>
      <c r="CH61" s="200"/>
      <c r="CI61" s="200"/>
      <c r="CJ61" s="200"/>
      <c r="CK61" s="200"/>
      <c r="CL61" s="200"/>
      <c r="CM61" s="200"/>
      <c r="CN61" s="200"/>
      <c r="CO61" s="200"/>
      <c r="CP61" s="200"/>
      <c r="CQ61" s="200"/>
      <c r="CR61" s="200"/>
      <c r="CS61" s="200"/>
      <c r="CT61" s="200"/>
      <c r="CU61" s="200"/>
      <c r="CV61" s="200"/>
      <c r="CW61" s="200"/>
      <c r="CX61" s="200"/>
      <c r="CY61" s="200"/>
      <c r="CZ61" s="200"/>
      <c r="DA61" s="200"/>
      <c r="DB61" s="200"/>
      <c r="DC61" s="200"/>
      <c r="DD61" s="200"/>
      <c r="DE61" s="200"/>
      <c r="DF61" s="200"/>
      <c r="DG61" s="200"/>
      <c r="DH61" s="200"/>
      <c r="DI61" s="200"/>
      <c r="DJ61" s="200"/>
      <c r="DK61" s="200"/>
      <c r="DL61" s="200"/>
      <c r="DM61" s="200"/>
      <c r="DN61" s="200"/>
      <c r="DO61" s="200"/>
      <c r="DP61" s="200"/>
      <c r="DQ61" s="200"/>
      <c r="DR61" s="200"/>
      <c r="DS61" s="200"/>
      <c r="DT61" s="200"/>
      <c r="DU61" s="200"/>
      <c r="DV61" s="200"/>
      <c r="DW61" s="200"/>
      <c r="DX61" s="200"/>
      <c r="DY61" s="200"/>
      <c r="DZ61" s="200"/>
      <c r="EA61" s="200"/>
    </row>
    <row r="62" spans="1:131" s="19" customFormat="1" ht="29.25" customHeight="1" x14ac:dyDescent="0.2">
      <c r="A62" s="157">
        <v>54</v>
      </c>
      <c r="B62" s="135" t="s">
        <v>429</v>
      </c>
      <c r="C62" s="148" t="s">
        <v>486</v>
      </c>
      <c r="D62" s="166" t="s">
        <v>390</v>
      </c>
      <c r="E62" s="135" t="s">
        <v>390</v>
      </c>
      <c r="F62" s="157" t="s">
        <v>222</v>
      </c>
      <c r="G62" s="136">
        <v>12000</v>
      </c>
      <c r="H62" s="158">
        <v>0</v>
      </c>
      <c r="I62" s="136">
        <f t="shared" si="0"/>
        <v>12000</v>
      </c>
      <c r="J62" s="152">
        <v>0</v>
      </c>
      <c r="K62" s="161">
        <v>0</v>
      </c>
      <c r="L62" s="152">
        <v>0</v>
      </c>
      <c r="M62" s="152">
        <v>0</v>
      </c>
      <c r="N62" s="152">
        <v>0</v>
      </c>
      <c r="O62" s="136">
        <f t="shared" si="2"/>
        <v>12000</v>
      </c>
      <c r="P62" s="194" t="s">
        <v>490</v>
      </c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  <c r="BR62" s="200"/>
      <c r="BS62" s="200"/>
      <c r="BT62" s="200"/>
      <c r="BU62" s="200"/>
      <c r="BV62" s="200"/>
      <c r="BW62" s="200"/>
      <c r="BX62" s="200"/>
      <c r="BY62" s="200"/>
      <c r="BZ62" s="200"/>
      <c r="CA62" s="200"/>
      <c r="CB62" s="200"/>
      <c r="CC62" s="200"/>
      <c r="CD62" s="200"/>
      <c r="CE62" s="200"/>
      <c r="CF62" s="200"/>
      <c r="CG62" s="200"/>
      <c r="CH62" s="200"/>
      <c r="CI62" s="200"/>
      <c r="CJ62" s="200"/>
      <c r="CK62" s="200"/>
      <c r="CL62" s="200"/>
      <c r="CM62" s="200"/>
      <c r="CN62" s="200"/>
      <c r="CO62" s="200"/>
      <c r="CP62" s="200"/>
      <c r="CQ62" s="200"/>
      <c r="CR62" s="200"/>
      <c r="CS62" s="200"/>
      <c r="CT62" s="200"/>
      <c r="CU62" s="200"/>
      <c r="CV62" s="200"/>
      <c r="CW62" s="200"/>
      <c r="CX62" s="200"/>
      <c r="CY62" s="200"/>
      <c r="CZ62" s="200"/>
      <c r="DA62" s="200"/>
      <c r="DB62" s="200"/>
      <c r="DC62" s="200"/>
      <c r="DD62" s="200"/>
      <c r="DE62" s="200"/>
      <c r="DF62" s="200"/>
      <c r="DG62" s="200"/>
      <c r="DH62" s="200"/>
      <c r="DI62" s="200"/>
      <c r="DJ62" s="200"/>
      <c r="DK62" s="200"/>
      <c r="DL62" s="200"/>
      <c r="DM62" s="200"/>
      <c r="DN62" s="200"/>
      <c r="DO62" s="200"/>
      <c r="DP62" s="200"/>
      <c r="DQ62" s="200"/>
      <c r="DR62" s="200"/>
      <c r="DS62" s="200"/>
      <c r="DT62" s="200"/>
      <c r="DU62" s="200"/>
      <c r="DV62" s="200"/>
      <c r="DW62" s="200"/>
      <c r="DX62" s="200"/>
      <c r="DY62" s="200"/>
      <c r="DZ62" s="200"/>
      <c r="EA62" s="200"/>
    </row>
    <row r="63" spans="1:131" s="19" customFormat="1" ht="29.25" customHeight="1" x14ac:dyDescent="0.2">
      <c r="A63" s="157">
        <v>55</v>
      </c>
      <c r="B63" s="135" t="s">
        <v>430</v>
      </c>
      <c r="C63" s="148" t="s">
        <v>486</v>
      </c>
      <c r="D63" s="166" t="s">
        <v>390</v>
      </c>
      <c r="E63" s="135" t="s">
        <v>390</v>
      </c>
      <c r="F63" s="157" t="s">
        <v>222</v>
      </c>
      <c r="G63" s="136">
        <v>12000</v>
      </c>
      <c r="H63" s="158">
        <v>0</v>
      </c>
      <c r="I63" s="136">
        <f t="shared" si="0"/>
        <v>12000</v>
      </c>
      <c r="J63" s="152">
        <v>0</v>
      </c>
      <c r="K63" s="161">
        <v>0</v>
      </c>
      <c r="L63" s="152">
        <v>0</v>
      </c>
      <c r="M63" s="152">
        <v>0</v>
      </c>
      <c r="N63" s="152">
        <v>0</v>
      </c>
      <c r="O63" s="136">
        <f t="shared" si="2"/>
        <v>12000</v>
      </c>
      <c r="P63" s="194" t="s">
        <v>490</v>
      </c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  <c r="BK63" s="200"/>
      <c r="BL63" s="200"/>
      <c r="BM63" s="200"/>
      <c r="BN63" s="200"/>
      <c r="BO63" s="200"/>
      <c r="BP63" s="200"/>
      <c r="BQ63" s="200"/>
      <c r="BR63" s="200"/>
      <c r="BS63" s="200"/>
      <c r="BT63" s="200"/>
      <c r="BU63" s="200"/>
      <c r="BV63" s="200"/>
      <c r="BW63" s="200"/>
      <c r="BX63" s="200"/>
      <c r="BY63" s="200"/>
      <c r="BZ63" s="200"/>
      <c r="CA63" s="200"/>
      <c r="CB63" s="200"/>
      <c r="CC63" s="200"/>
      <c r="CD63" s="200"/>
      <c r="CE63" s="200"/>
      <c r="CF63" s="200"/>
      <c r="CG63" s="200"/>
      <c r="CH63" s="200"/>
      <c r="CI63" s="200"/>
      <c r="CJ63" s="200"/>
      <c r="CK63" s="200"/>
      <c r="CL63" s="200"/>
      <c r="CM63" s="200"/>
      <c r="CN63" s="200"/>
      <c r="CO63" s="200"/>
      <c r="CP63" s="200"/>
      <c r="CQ63" s="200"/>
      <c r="CR63" s="200"/>
      <c r="CS63" s="200"/>
      <c r="CT63" s="200"/>
      <c r="CU63" s="200"/>
      <c r="CV63" s="200"/>
      <c r="CW63" s="200"/>
      <c r="CX63" s="200"/>
      <c r="CY63" s="200"/>
      <c r="CZ63" s="200"/>
      <c r="DA63" s="200"/>
      <c r="DB63" s="200"/>
      <c r="DC63" s="200"/>
      <c r="DD63" s="200"/>
      <c r="DE63" s="200"/>
      <c r="DF63" s="200"/>
      <c r="DG63" s="200"/>
      <c r="DH63" s="200"/>
      <c r="DI63" s="200"/>
      <c r="DJ63" s="200"/>
      <c r="DK63" s="200"/>
      <c r="DL63" s="200"/>
      <c r="DM63" s="200"/>
      <c r="DN63" s="200"/>
      <c r="DO63" s="200"/>
      <c r="DP63" s="200"/>
      <c r="DQ63" s="200"/>
      <c r="DR63" s="200"/>
      <c r="DS63" s="200"/>
      <c r="DT63" s="200"/>
      <c r="DU63" s="200"/>
      <c r="DV63" s="200"/>
      <c r="DW63" s="200"/>
      <c r="DX63" s="200"/>
      <c r="DY63" s="200"/>
      <c r="DZ63" s="200"/>
      <c r="EA63" s="200"/>
    </row>
    <row r="64" spans="1:131" s="19" customFormat="1" ht="29.25" customHeight="1" x14ac:dyDescent="0.2">
      <c r="A64" s="157">
        <v>56</v>
      </c>
      <c r="B64" s="135" t="s">
        <v>431</v>
      </c>
      <c r="C64" s="148" t="s">
        <v>486</v>
      </c>
      <c r="D64" s="166" t="s">
        <v>390</v>
      </c>
      <c r="E64" s="135" t="s">
        <v>390</v>
      </c>
      <c r="F64" s="157" t="s">
        <v>221</v>
      </c>
      <c r="G64" s="136">
        <v>16000</v>
      </c>
      <c r="H64" s="158">
        <v>0</v>
      </c>
      <c r="I64" s="136">
        <f t="shared" si="0"/>
        <v>16000</v>
      </c>
      <c r="J64" s="152">
        <v>0</v>
      </c>
      <c r="K64" s="161">
        <v>0</v>
      </c>
      <c r="L64" s="152">
        <v>0</v>
      </c>
      <c r="M64" s="152">
        <v>0</v>
      </c>
      <c r="N64" s="152">
        <v>0</v>
      </c>
      <c r="O64" s="136">
        <f t="shared" si="2"/>
        <v>16000</v>
      </c>
      <c r="P64" s="194" t="s">
        <v>490</v>
      </c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200"/>
      <c r="BD64" s="200"/>
      <c r="BE64" s="200"/>
      <c r="BF64" s="200"/>
      <c r="BG64" s="200"/>
      <c r="BH64" s="200"/>
      <c r="BI64" s="200"/>
      <c r="BJ64" s="200"/>
      <c r="BK64" s="200"/>
      <c r="BL64" s="200"/>
      <c r="BM64" s="200"/>
      <c r="BN64" s="200"/>
      <c r="BO64" s="200"/>
      <c r="BP64" s="200"/>
      <c r="BQ64" s="200"/>
      <c r="BR64" s="200"/>
      <c r="BS64" s="200"/>
      <c r="BT64" s="200"/>
      <c r="BU64" s="200"/>
      <c r="BV64" s="200"/>
      <c r="BW64" s="200"/>
      <c r="BX64" s="200"/>
      <c r="BY64" s="200"/>
      <c r="BZ64" s="200"/>
      <c r="CA64" s="200"/>
      <c r="CB64" s="200"/>
      <c r="CC64" s="200"/>
      <c r="CD64" s="200"/>
      <c r="CE64" s="200"/>
      <c r="CF64" s="200"/>
      <c r="CG64" s="200"/>
      <c r="CH64" s="200"/>
      <c r="CI64" s="200"/>
      <c r="CJ64" s="200"/>
      <c r="CK64" s="200"/>
      <c r="CL64" s="200"/>
      <c r="CM64" s="200"/>
      <c r="CN64" s="200"/>
      <c r="CO64" s="200"/>
      <c r="CP64" s="200"/>
      <c r="CQ64" s="200"/>
      <c r="CR64" s="200"/>
      <c r="CS64" s="200"/>
      <c r="CT64" s="200"/>
      <c r="CU64" s="200"/>
      <c r="CV64" s="200"/>
      <c r="CW64" s="200"/>
      <c r="CX64" s="200"/>
      <c r="CY64" s="200"/>
      <c r="CZ64" s="200"/>
      <c r="DA64" s="200"/>
      <c r="DB64" s="200"/>
      <c r="DC64" s="200"/>
      <c r="DD64" s="200"/>
      <c r="DE64" s="200"/>
      <c r="DF64" s="200"/>
      <c r="DG64" s="200"/>
      <c r="DH64" s="200"/>
      <c r="DI64" s="200"/>
      <c r="DJ64" s="200"/>
      <c r="DK64" s="200"/>
      <c r="DL64" s="200"/>
      <c r="DM64" s="200"/>
      <c r="DN64" s="200"/>
      <c r="DO64" s="200"/>
      <c r="DP64" s="200"/>
      <c r="DQ64" s="200"/>
      <c r="DR64" s="200"/>
      <c r="DS64" s="200"/>
      <c r="DT64" s="200"/>
      <c r="DU64" s="200"/>
      <c r="DV64" s="200"/>
      <c r="DW64" s="200"/>
      <c r="DX64" s="200"/>
      <c r="DY64" s="200"/>
      <c r="DZ64" s="200"/>
      <c r="EA64" s="200"/>
    </row>
    <row r="65" spans="1:131" s="19" customFormat="1" ht="29.25" customHeight="1" x14ac:dyDescent="0.2">
      <c r="A65" s="157">
        <v>57</v>
      </c>
      <c r="B65" s="135" t="s">
        <v>432</v>
      </c>
      <c r="C65" s="148" t="s">
        <v>486</v>
      </c>
      <c r="D65" s="166" t="s">
        <v>390</v>
      </c>
      <c r="E65" s="135" t="s">
        <v>390</v>
      </c>
      <c r="F65" s="157" t="s">
        <v>222</v>
      </c>
      <c r="G65" s="136">
        <v>12000</v>
      </c>
      <c r="H65" s="158">
        <v>0</v>
      </c>
      <c r="I65" s="136">
        <f t="shared" si="0"/>
        <v>12000</v>
      </c>
      <c r="J65" s="152">
        <v>0</v>
      </c>
      <c r="K65" s="161">
        <v>0</v>
      </c>
      <c r="L65" s="152">
        <v>0</v>
      </c>
      <c r="M65" s="152">
        <v>0</v>
      </c>
      <c r="N65" s="152">
        <v>0</v>
      </c>
      <c r="O65" s="136">
        <f t="shared" si="2"/>
        <v>12000</v>
      </c>
      <c r="P65" s="194" t="s">
        <v>490</v>
      </c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  <c r="AZ65" s="200"/>
      <c r="BA65" s="200"/>
      <c r="BB65" s="200"/>
      <c r="BC65" s="200"/>
      <c r="BD65" s="200"/>
      <c r="BE65" s="200"/>
      <c r="BF65" s="200"/>
      <c r="BG65" s="200"/>
      <c r="BH65" s="200"/>
      <c r="BI65" s="200"/>
      <c r="BJ65" s="200"/>
      <c r="BK65" s="200"/>
      <c r="BL65" s="200"/>
      <c r="BM65" s="200"/>
      <c r="BN65" s="200"/>
      <c r="BO65" s="200"/>
      <c r="BP65" s="200"/>
      <c r="BQ65" s="200"/>
      <c r="BR65" s="200"/>
      <c r="BS65" s="200"/>
      <c r="BT65" s="200"/>
      <c r="BU65" s="200"/>
      <c r="BV65" s="200"/>
      <c r="BW65" s="200"/>
      <c r="BX65" s="200"/>
      <c r="BY65" s="200"/>
      <c r="BZ65" s="200"/>
      <c r="CA65" s="200"/>
      <c r="CB65" s="200"/>
      <c r="CC65" s="200"/>
      <c r="CD65" s="200"/>
      <c r="CE65" s="200"/>
      <c r="CF65" s="200"/>
      <c r="CG65" s="200"/>
      <c r="CH65" s="200"/>
      <c r="CI65" s="200"/>
      <c r="CJ65" s="200"/>
      <c r="CK65" s="200"/>
      <c r="CL65" s="200"/>
      <c r="CM65" s="200"/>
      <c r="CN65" s="200"/>
      <c r="CO65" s="200"/>
      <c r="CP65" s="200"/>
      <c r="CQ65" s="200"/>
      <c r="CR65" s="200"/>
      <c r="CS65" s="200"/>
      <c r="CT65" s="200"/>
      <c r="CU65" s="200"/>
      <c r="CV65" s="200"/>
      <c r="CW65" s="200"/>
      <c r="CX65" s="200"/>
      <c r="CY65" s="200"/>
      <c r="CZ65" s="200"/>
      <c r="DA65" s="200"/>
      <c r="DB65" s="200"/>
      <c r="DC65" s="200"/>
      <c r="DD65" s="200"/>
      <c r="DE65" s="200"/>
      <c r="DF65" s="200"/>
      <c r="DG65" s="200"/>
      <c r="DH65" s="200"/>
      <c r="DI65" s="200"/>
      <c r="DJ65" s="200"/>
      <c r="DK65" s="200"/>
      <c r="DL65" s="200"/>
      <c r="DM65" s="200"/>
      <c r="DN65" s="200"/>
      <c r="DO65" s="200"/>
      <c r="DP65" s="200"/>
      <c r="DQ65" s="200"/>
      <c r="DR65" s="200"/>
      <c r="DS65" s="200"/>
      <c r="DT65" s="200"/>
      <c r="DU65" s="200"/>
      <c r="DV65" s="200"/>
      <c r="DW65" s="200"/>
      <c r="DX65" s="200"/>
      <c r="DY65" s="200"/>
      <c r="DZ65" s="200"/>
      <c r="EA65" s="200"/>
    </row>
    <row r="66" spans="1:131" s="19" customFormat="1" ht="29.25" customHeight="1" x14ac:dyDescent="0.2">
      <c r="A66" s="157">
        <v>58</v>
      </c>
      <c r="B66" s="135" t="s">
        <v>433</v>
      </c>
      <c r="C66" s="148" t="s">
        <v>486</v>
      </c>
      <c r="D66" s="166" t="s">
        <v>390</v>
      </c>
      <c r="E66" s="135" t="s">
        <v>390</v>
      </c>
      <c r="F66" s="157" t="s">
        <v>222</v>
      </c>
      <c r="G66" s="136">
        <v>12000</v>
      </c>
      <c r="H66" s="158">
        <v>0</v>
      </c>
      <c r="I66" s="136">
        <f t="shared" si="0"/>
        <v>12000</v>
      </c>
      <c r="J66" s="152">
        <v>0</v>
      </c>
      <c r="K66" s="161">
        <v>0</v>
      </c>
      <c r="L66" s="152">
        <v>0</v>
      </c>
      <c r="M66" s="152">
        <v>0</v>
      </c>
      <c r="N66" s="152">
        <v>0</v>
      </c>
      <c r="O66" s="136">
        <f t="shared" si="2"/>
        <v>12000</v>
      </c>
      <c r="P66" s="194" t="s">
        <v>490</v>
      </c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  <c r="BM66" s="200"/>
      <c r="BN66" s="200"/>
      <c r="BO66" s="200"/>
      <c r="BP66" s="200"/>
      <c r="BQ66" s="200"/>
      <c r="BR66" s="200"/>
      <c r="BS66" s="200"/>
      <c r="BT66" s="200"/>
      <c r="BU66" s="200"/>
      <c r="BV66" s="200"/>
      <c r="BW66" s="200"/>
      <c r="BX66" s="200"/>
      <c r="BY66" s="200"/>
      <c r="BZ66" s="200"/>
      <c r="CA66" s="200"/>
      <c r="CB66" s="200"/>
      <c r="CC66" s="200"/>
      <c r="CD66" s="200"/>
      <c r="CE66" s="200"/>
      <c r="CF66" s="200"/>
      <c r="CG66" s="200"/>
      <c r="CH66" s="200"/>
      <c r="CI66" s="200"/>
      <c r="CJ66" s="200"/>
      <c r="CK66" s="200"/>
      <c r="CL66" s="200"/>
      <c r="CM66" s="200"/>
      <c r="CN66" s="200"/>
      <c r="CO66" s="200"/>
      <c r="CP66" s="200"/>
      <c r="CQ66" s="200"/>
      <c r="CR66" s="200"/>
      <c r="CS66" s="200"/>
      <c r="CT66" s="200"/>
      <c r="CU66" s="200"/>
      <c r="CV66" s="200"/>
      <c r="CW66" s="200"/>
      <c r="CX66" s="200"/>
      <c r="CY66" s="200"/>
      <c r="CZ66" s="200"/>
      <c r="DA66" s="200"/>
      <c r="DB66" s="200"/>
      <c r="DC66" s="200"/>
      <c r="DD66" s="200"/>
      <c r="DE66" s="200"/>
      <c r="DF66" s="200"/>
      <c r="DG66" s="200"/>
      <c r="DH66" s="200"/>
      <c r="DI66" s="200"/>
      <c r="DJ66" s="200"/>
      <c r="DK66" s="200"/>
      <c r="DL66" s="200"/>
      <c r="DM66" s="200"/>
      <c r="DN66" s="200"/>
      <c r="DO66" s="200"/>
      <c r="DP66" s="200"/>
      <c r="DQ66" s="200"/>
      <c r="DR66" s="200"/>
      <c r="DS66" s="200"/>
      <c r="DT66" s="200"/>
      <c r="DU66" s="200"/>
      <c r="DV66" s="200"/>
      <c r="DW66" s="200"/>
      <c r="DX66" s="200"/>
      <c r="DY66" s="200"/>
      <c r="DZ66" s="200"/>
      <c r="EA66" s="200"/>
    </row>
    <row r="67" spans="1:131" s="19" customFormat="1" ht="29.25" customHeight="1" x14ac:dyDescent="0.2">
      <c r="A67" s="157">
        <v>59</v>
      </c>
      <c r="B67" s="135" t="s">
        <v>493</v>
      </c>
      <c r="C67" s="148" t="s">
        <v>486</v>
      </c>
      <c r="D67" s="166" t="s">
        <v>472</v>
      </c>
      <c r="E67" s="135" t="s">
        <v>472</v>
      </c>
      <c r="F67" s="157" t="s">
        <v>222</v>
      </c>
      <c r="G67" s="136">
        <v>13000</v>
      </c>
      <c r="H67" s="158">
        <v>0</v>
      </c>
      <c r="I67" s="136">
        <f t="shared" si="0"/>
        <v>13000</v>
      </c>
      <c r="J67" s="152">
        <v>0</v>
      </c>
      <c r="K67" s="161">
        <v>0</v>
      </c>
      <c r="L67" s="152">
        <v>0</v>
      </c>
      <c r="M67" s="168">
        <v>2679</v>
      </c>
      <c r="N67" s="136">
        <f t="shared" si="1"/>
        <v>2679</v>
      </c>
      <c r="O67" s="136">
        <f t="shared" si="2"/>
        <v>10321</v>
      </c>
      <c r="P67" s="194" t="s">
        <v>490</v>
      </c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0"/>
      <c r="BI67" s="200"/>
      <c r="BJ67" s="200"/>
      <c r="BK67" s="200"/>
      <c r="BL67" s="200"/>
      <c r="BM67" s="200"/>
      <c r="BN67" s="200"/>
      <c r="BO67" s="200"/>
      <c r="BP67" s="200"/>
      <c r="BQ67" s="200"/>
      <c r="BR67" s="200"/>
      <c r="BS67" s="200"/>
      <c r="BT67" s="200"/>
      <c r="BU67" s="200"/>
      <c r="BV67" s="200"/>
      <c r="BW67" s="200"/>
      <c r="BX67" s="200"/>
      <c r="BY67" s="200"/>
      <c r="BZ67" s="200"/>
      <c r="CA67" s="200"/>
      <c r="CB67" s="200"/>
      <c r="CC67" s="200"/>
      <c r="CD67" s="200"/>
      <c r="CE67" s="200"/>
      <c r="CF67" s="200"/>
      <c r="CG67" s="200"/>
      <c r="CH67" s="200"/>
      <c r="CI67" s="200"/>
      <c r="CJ67" s="200"/>
      <c r="CK67" s="200"/>
      <c r="CL67" s="200"/>
      <c r="CM67" s="200"/>
      <c r="CN67" s="200"/>
      <c r="CO67" s="200"/>
      <c r="CP67" s="200"/>
      <c r="CQ67" s="200"/>
      <c r="CR67" s="200"/>
      <c r="CS67" s="200"/>
      <c r="CT67" s="200"/>
      <c r="CU67" s="200"/>
      <c r="CV67" s="200"/>
      <c r="CW67" s="200"/>
      <c r="CX67" s="200"/>
      <c r="CY67" s="200"/>
      <c r="CZ67" s="200"/>
      <c r="DA67" s="200"/>
      <c r="DB67" s="200"/>
      <c r="DC67" s="200"/>
      <c r="DD67" s="200"/>
      <c r="DE67" s="200"/>
      <c r="DF67" s="200"/>
      <c r="DG67" s="200"/>
      <c r="DH67" s="200"/>
      <c r="DI67" s="200"/>
      <c r="DJ67" s="200"/>
      <c r="DK67" s="200"/>
      <c r="DL67" s="200"/>
      <c r="DM67" s="200"/>
      <c r="DN67" s="200"/>
      <c r="DO67" s="200"/>
      <c r="DP67" s="200"/>
      <c r="DQ67" s="200"/>
      <c r="DR67" s="200"/>
      <c r="DS67" s="200"/>
      <c r="DT67" s="200"/>
      <c r="DU67" s="200"/>
      <c r="DV67" s="200"/>
      <c r="DW67" s="200"/>
      <c r="DX67" s="200"/>
      <c r="DY67" s="200"/>
      <c r="DZ67" s="200"/>
      <c r="EA67" s="200"/>
    </row>
    <row r="68" spans="1:131" s="19" customFormat="1" ht="29.25" customHeight="1" x14ac:dyDescent="0.2">
      <c r="A68" s="157">
        <v>60</v>
      </c>
      <c r="B68" s="135" t="s">
        <v>512</v>
      </c>
      <c r="C68" s="148" t="s">
        <v>486</v>
      </c>
      <c r="D68" s="166" t="s">
        <v>390</v>
      </c>
      <c r="E68" s="166" t="s">
        <v>390</v>
      </c>
      <c r="F68" s="157" t="s">
        <v>222</v>
      </c>
      <c r="G68" s="136">
        <v>16000</v>
      </c>
      <c r="H68" s="158">
        <v>0</v>
      </c>
      <c r="I68" s="136">
        <f t="shared" ref="I68:I114" si="5">+G68+H68</f>
        <v>16000</v>
      </c>
      <c r="J68" s="152">
        <v>0</v>
      </c>
      <c r="K68" s="161">
        <v>0</v>
      </c>
      <c r="L68" s="152">
        <v>0</v>
      </c>
      <c r="M68" s="152">
        <v>0</v>
      </c>
      <c r="N68" s="152">
        <v>0</v>
      </c>
      <c r="O68" s="136">
        <f t="shared" ref="O68:O114" si="6">+I68-N68</f>
        <v>16000</v>
      </c>
      <c r="P68" s="194" t="s">
        <v>490</v>
      </c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200"/>
      <c r="AR68" s="200"/>
      <c r="AS68" s="200"/>
      <c r="AT68" s="200"/>
      <c r="AU68" s="200"/>
      <c r="AV68" s="200"/>
      <c r="AW68" s="200"/>
      <c r="AX68" s="200"/>
      <c r="AY68" s="200"/>
      <c r="AZ68" s="200"/>
      <c r="BA68" s="200"/>
      <c r="BB68" s="200"/>
      <c r="BC68" s="200"/>
      <c r="BD68" s="200"/>
      <c r="BE68" s="200"/>
      <c r="BF68" s="200"/>
      <c r="BG68" s="200"/>
      <c r="BH68" s="200"/>
      <c r="BI68" s="200"/>
      <c r="BJ68" s="200"/>
      <c r="BK68" s="200"/>
      <c r="BL68" s="200"/>
      <c r="BM68" s="200"/>
      <c r="BN68" s="200"/>
      <c r="BO68" s="200"/>
      <c r="BP68" s="200"/>
      <c r="BQ68" s="200"/>
      <c r="BR68" s="200"/>
      <c r="BS68" s="200"/>
      <c r="BT68" s="200"/>
      <c r="BU68" s="200"/>
      <c r="BV68" s="200"/>
      <c r="BW68" s="200"/>
      <c r="BX68" s="200"/>
      <c r="BY68" s="200"/>
      <c r="BZ68" s="200"/>
      <c r="CA68" s="200"/>
      <c r="CB68" s="200"/>
      <c r="CC68" s="200"/>
      <c r="CD68" s="200"/>
      <c r="CE68" s="200"/>
      <c r="CF68" s="200"/>
      <c r="CG68" s="200"/>
      <c r="CH68" s="200"/>
      <c r="CI68" s="200"/>
      <c r="CJ68" s="200"/>
      <c r="CK68" s="200"/>
      <c r="CL68" s="200"/>
      <c r="CM68" s="200"/>
      <c r="CN68" s="200"/>
      <c r="CO68" s="200"/>
      <c r="CP68" s="200"/>
      <c r="CQ68" s="200"/>
      <c r="CR68" s="200"/>
      <c r="CS68" s="200"/>
      <c r="CT68" s="200"/>
      <c r="CU68" s="200"/>
      <c r="CV68" s="200"/>
      <c r="CW68" s="200"/>
      <c r="CX68" s="200"/>
      <c r="CY68" s="200"/>
      <c r="CZ68" s="200"/>
      <c r="DA68" s="200"/>
      <c r="DB68" s="200"/>
      <c r="DC68" s="200"/>
      <c r="DD68" s="200"/>
      <c r="DE68" s="200"/>
      <c r="DF68" s="200"/>
      <c r="DG68" s="200"/>
      <c r="DH68" s="200"/>
      <c r="DI68" s="200"/>
      <c r="DJ68" s="200"/>
      <c r="DK68" s="200"/>
      <c r="DL68" s="200"/>
      <c r="DM68" s="200"/>
      <c r="DN68" s="200"/>
      <c r="DO68" s="200"/>
      <c r="DP68" s="200"/>
      <c r="DQ68" s="200"/>
      <c r="DR68" s="200"/>
      <c r="DS68" s="200"/>
      <c r="DT68" s="200"/>
      <c r="DU68" s="200"/>
      <c r="DV68" s="200"/>
      <c r="DW68" s="200"/>
      <c r="DX68" s="200"/>
      <c r="DY68" s="200"/>
      <c r="DZ68" s="200"/>
      <c r="EA68" s="200"/>
    </row>
    <row r="69" spans="1:131" s="19" customFormat="1" ht="29.25" customHeight="1" x14ac:dyDescent="0.2">
      <c r="A69" s="157">
        <v>61</v>
      </c>
      <c r="B69" s="135" t="s">
        <v>511</v>
      </c>
      <c r="C69" s="148" t="s">
        <v>486</v>
      </c>
      <c r="D69" s="166" t="s">
        <v>390</v>
      </c>
      <c r="E69" s="166" t="s">
        <v>390</v>
      </c>
      <c r="F69" s="157" t="s">
        <v>222</v>
      </c>
      <c r="G69" s="136">
        <v>12000</v>
      </c>
      <c r="H69" s="158">
        <v>0</v>
      </c>
      <c r="I69" s="136">
        <f t="shared" si="5"/>
        <v>12000</v>
      </c>
      <c r="J69" s="152">
        <v>0</v>
      </c>
      <c r="K69" s="161">
        <v>0</v>
      </c>
      <c r="L69" s="152">
        <v>0</v>
      </c>
      <c r="M69" s="152">
        <v>0</v>
      </c>
      <c r="N69" s="152">
        <v>0</v>
      </c>
      <c r="O69" s="136">
        <f t="shared" si="6"/>
        <v>12000</v>
      </c>
      <c r="P69" s="194" t="s">
        <v>490</v>
      </c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  <c r="BI69" s="200"/>
      <c r="BJ69" s="200"/>
      <c r="BK69" s="200"/>
      <c r="BL69" s="200"/>
      <c r="BM69" s="200"/>
      <c r="BN69" s="200"/>
      <c r="BO69" s="200"/>
      <c r="BP69" s="200"/>
      <c r="BQ69" s="200"/>
      <c r="BR69" s="200"/>
      <c r="BS69" s="200"/>
      <c r="BT69" s="200"/>
      <c r="BU69" s="200"/>
      <c r="BV69" s="200"/>
      <c r="BW69" s="200"/>
      <c r="BX69" s="200"/>
      <c r="BY69" s="200"/>
      <c r="BZ69" s="200"/>
      <c r="CA69" s="200"/>
      <c r="CB69" s="200"/>
      <c r="CC69" s="200"/>
      <c r="CD69" s="200"/>
      <c r="CE69" s="200"/>
      <c r="CF69" s="200"/>
      <c r="CG69" s="200"/>
      <c r="CH69" s="200"/>
      <c r="CI69" s="200"/>
      <c r="CJ69" s="200"/>
      <c r="CK69" s="200"/>
      <c r="CL69" s="200"/>
      <c r="CM69" s="200"/>
      <c r="CN69" s="200"/>
      <c r="CO69" s="200"/>
      <c r="CP69" s="200"/>
      <c r="CQ69" s="200"/>
      <c r="CR69" s="200"/>
      <c r="CS69" s="200"/>
      <c r="CT69" s="200"/>
      <c r="CU69" s="200"/>
      <c r="CV69" s="200"/>
      <c r="CW69" s="200"/>
      <c r="CX69" s="200"/>
      <c r="CY69" s="200"/>
      <c r="CZ69" s="200"/>
      <c r="DA69" s="200"/>
      <c r="DB69" s="200"/>
      <c r="DC69" s="200"/>
      <c r="DD69" s="200"/>
      <c r="DE69" s="200"/>
      <c r="DF69" s="200"/>
      <c r="DG69" s="200"/>
      <c r="DH69" s="200"/>
      <c r="DI69" s="200"/>
      <c r="DJ69" s="200"/>
      <c r="DK69" s="200"/>
      <c r="DL69" s="200"/>
      <c r="DM69" s="200"/>
      <c r="DN69" s="200"/>
      <c r="DO69" s="200"/>
      <c r="DP69" s="200"/>
      <c r="DQ69" s="200"/>
      <c r="DR69" s="200"/>
      <c r="DS69" s="200"/>
      <c r="DT69" s="200"/>
      <c r="DU69" s="200"/>
      <c r="DV69" s="200"/>
      <c r="DW69" s="200"/>
      <c r="DX69" s="200"/>
      <c r="DY69" s="200"/>
      <c r="DZ69" s="200"/>
      <c r="EA69" s="200"/>
    </row>
    <row r="70" spans="1:131" s="19" customFormat="1" ht="29.25" customHeight="1" x14ac:dyDescent="0.2">
      <c r="A70" s="157">
        <v>62</v>
      </c>
      <c r="B70" s="135" t="s">
        <v>510</v>
      </c>
      <c r="C70" s="148" t="s">
        <v>486</v>
      </c>
      <c r="D70" s="166" t="s">
        <v>390</v>
      </c>
      <c r="E70" s="166" t="s">
        <v>390</v>
      </c>
      <c r="F70" s="157" t="s">
        <v>222</v>
      </c>
      <c r="G70" s="136">
        <v>12000</v>
      </c>
      <c r="H70" s="158">
        <v>0</v>
      </c>
      <c r="I70" s="136">
        <f t="shared" ref="I70:I78" si="7">+G70+H70</f>
        <v>12000</v>
      </c>
      <c r="J70" s="152">
        <v>0</v>
      </c>
      <c r="K70" s="161">
        <v>0</v>
      </c>
      <c r="L70" s="152">
        <v>0</v>
      </c>
      <c r="M70" s="152">
        <v>0</v>
      </c>
      <c r="N70" s="152">
        <v>0</v>
      </c>
      <c r="O70" s="136">
        <f t="shared" ref="O70:O71" si="8">+I70-N70</f>
        <v>12000</v>
      </c>
      <c r="P70" s="194" t="s">
        <v>490</v>
      </c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  <c r="AP70" s="200"/>
      <c r="AQ70" s="200"/>
      <c r="AR70" s="200"/>
      <c r="AS70" s="200"/>
      <c r="AT70" s="200"/>
      <c r="AU70" s="200"/>
      <c r="AV70" s="200"/>
      <c r="AW70" s="200"/>
      <c r="AX70" s="200"/>
      <c r="AY70" s="200"/>
      <c r="AZ70" s="200"/>
      <c r="BA70" s="200"/>
      <c r="BB70" s="200"/>
      <c r="BC70" s="200"/>
      <c r="BD70" s="200"/>
      <c r="BE70" s="200"/>
      <c r="BF70" s="200"/>
      <c r="BG70" s="200"/>
      <c r="BH70" s="200"/>
      <c r="BI70" s="200"/>
      <c r="BJ70" s="200"/>
      <c r="BK70" s="200"/>
      <c r="BL70" s="200"/>
      <c r="BM70" s="200"/>
      <c r="BN70" s="200"/>
      <c r="BO70" s="200"/>
      <c r="BP70" s="200"/>
      <c r="BQ70" s="200"/>
      <c r="BR70" s="200"/>
      <c r="BS70" s="200"/>
      <c r="BT70" s="200"/>
      <c r="BU70" s="200"/>
      <c r="BV70" s="200"/>
      <c r="BW70" s="200"/>
      <c r="BX70" s="200"/>
      <c r="BY70" s="200"/>
      <c r="BZ70" s="200"/>
      <c r="CA70" s="200"/>
      <c r="CB70" s="200"/>
      <c r="CC70" s="200"/>
      <c r="CD70" s="200"/>
      <c r="CE70" s="200"/>
      <c r="CF70" s="200"/>
      <c r="CG70" s="200"/>
      <c r="CH70" s="200"/>
      <c r="CI70" s="200"/>
      <c r="CJ70" s="200"/>
      <c r="CK70" s="200"/>
      <c r="CL70" s="200"/>
      <c r="CM70" s="200"/>
      <c r="CN70" s="200"/>
      <c r="CO70" s="200"/>
      <c r="CP70" s="200"/>
      <c r="CQ70" s="200"/>
      <c r="CR70" s="200"/>
      <c r="CS70" s="200"/>
      <c r="CT70" s="200"/>
      <c r="CU70" s="200"/>
      <c r="CV70" s="200"/>
      <c r="CW70" s="200"/>
      <c r="CX70" s="200"/>
      <c r="CY70" s="200"/>
      <c r="CZ70" s="200"/>
      <c r="DA70" s="200"/>
      <c r="DB70" s="200"/>
      <c r="DC70" s="200"/>
      <c r="DD70" s="200"/>
      <c r="DE70" s="200"/>
      <c r="DF70" s="200"/>
      <c r="DG70" s="200"/>
      <c r="DH70" s="200"/>
      <c r="DI70" s="200"/>
      <c r="DJ70" s="200"/>
      <c r="DK70" s="200"/>
      <c r="DL70" s="200"/>
      <c r="DM70" s="200"/>
      <c r="DN70" s="200"/>
      <c r="DO70" s="200"/>
      <c r="DP70" s="200"/>
      <c r="DQ70" s="200"/>
      <c r="DR70" s="200"/>
      <c r="DS70" s="200"/>
      <c r="DT70" s="200"/>
      <c r="DU70" s="200"/>
      <c r="DV70" s="200"/>
      <c r="DW70" s="200"/>
      <c r="DX70" s="200"/>
      <c r="DY70" s="200"/>
      <c r="DZ70" s="200"/>
      <c r="EA70" s="200"/>
    </row>
    <row r="71" spans="1:131" s="19" customFormat="1" ht="29.25" customHeight="1" x14ac:dyDescent="0.2">
      <c r="A71" s="157">
        <v>63</v>
      </c>
      <c r="B71" s="135" t="s">
        <v>513</v>
      </c>
      <c r="C71" s="148" t="s">
        <v>486</v>
      </c>
      <c r="D71" s="166" t="s">
        <v>390</v>
      </c>
      <c r="E71" s="166" t="s">
        <v>390</v>
      </c>
      <c r="F71" s="157" t="s">
        <v>222</v>
      </c>
      <c r="G71" s="136">
        <v>13000</v>
      </c>
      <c r="H71" s="158">
        <v>0</v>
      </c>
      <c r="I71" s="136">
        <f t="shared" si="7"/>
        <v>13000</v>
      </c>
      <c r="J71" s="152">
        <v>0</v>
      </c>
      <c r="K71" s="161">
        <v>0</v>
      </c>
      <c r="L71" s="152">
        <v>0</v>
      </c>
      <c r="M71" s="152">
        <v>0</v>
      </c>
      <c r="N71" s="152">
        <v>0</v>
      </c>
      <c r="O71" s="136">
        <f t="shared" si="8"/>
        <v>13000</v>
      </c>
      <c r="P71" s="194" t="s">
        <v>490</v>
      </c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  <c r="AN71" s="200"/>
      <c r="AO71" s="200"/>
      <c r="AP71" s="200"/>
      <c r="AQ71" s="200"/>
      <c r="AR71" s="200"/>
      <c r="AS71" s="200"/>
      <c r="AT71" s="200"/>
      <c r="AU71" s="200"/>
      <c r="AV71" s="200"/>
      <c r="AW71" s="200"/>
      <c r="AX71" s="200"/>
      <c r="AY71" s="200"/>
      <c r="AZ71" s="200"/>
      <c r="BA71" s="200"/>
      <c r="BB71" s="200"/>
      <c r="BC71" s="200"/>
      <c r="BD71" s="200"/>
      <c r="BE71" s="200"/>
      <c r="BF71" s="200"/>
      <c r="BG71" s="200"/>
      <c r="BH71" s="200"/>
      <c r="BI71" s="200"/>
      <c r="BJ71" s="200"/>
      <c r="BK71" s="200"/>
      <c r="BL71" s="200"/>
      <c r="BM71" s="200"/>
      <c r="BN71" s="200"/>
      <c r="BO71" s="200"/>
      <c r="BP71" s="200"/>
      <c r="BQ71" s="200"/>
      <c r="BR71" s="200"/>
      <c r="BS71" s="200"/>
      <c r="BT71" s="200"/>
      <c r="BU71" s="200"/>
      <c r="BV71" s="200"/>
      <c r="BW71" s="200"/>
      <c r="BX71" s="200"/>
      <c r="BY71" s="200"/>
      <c r="BZ71" s="200"/>
      <c r="CA71" s="200"/>
      <c r="CB71" s="200"/>
      <c r="CC71" s="200"/>
      <c r="CD71" s="200"/>
      <c r="CE71" s="200"/>
      <c r="CF71" s="200"/>
      <c r="CG71" s="200"/>
      <c r="CH71" s="200"/>
      <c r="CI71" s="200"/>
      <c r="CJ71" s="200"/>
      <c r="CK71" s="200"/>
      <c r="CL71" s="200"/>
      <c r="CM71" s="200"/>
      <c r="CN71" s="200"/>
      <c r="CO71" s="200"/>
      <c r="CP71" s="200"/>
      <c r="CQ71" s="200"/>
      <c r="CR71" s="200"/>
      <c r="CS71" s="200"/>
      <c r="CT71" s="200"/>
      <c r="CU71" s="200"/>
      <c r="CV71" s="200"/>
      <c r="CW71" s="200"/>
      <c r="CX71" s="200"/>
      <c r="CY71" s="200"/>
      <c r="CZ71" s="200"/>
      <c r="DA71" s="200"/>
      <c r="DB71" s="200"/>
      <c r="DC71" s="200"/>
      <c r="DD71" s="200"/>
      <c r="DE71" s="200"/>
      <c r="DF71" s="200"/>
      <c r="DG71" s="200"/>
      <c r="DH71" s="200"/>
      <c r="DI71" s="200"/>
      <c r="DJ71" s="200"/>
      <c r="DK71" s="200"/>
      <c r="DL71" s="200"/>
      <c r="DM71" s="200"/>
      <c r="DN71" s="200"/>
      <c r="DO71" s="200"/>
      <c r="DP71" s="200"/>
      <c r="DQ71" s="200"/>
      <c r="DR71" s="200"/>
      <c r="DS71" s="200"/>
      <c r="DT71" s="200"/>
      <c r="DU71" s="200"/>
      <c r="DV71" s="200"/>
      <c r="DW71" s="200"/>
      <c r="DX71" s="200"/>
      <c r="DY71" s="200"/>
      <c r="DZ71" s="200"/>
      <c r="EA71" s="200"/>
    </row>
    <row r="72" spans="1:131" s="19" customFormat="1" ht="29.25" customHeight="1" x14ac:dyDescent="0.2">
      <c r="A72" s="157">
        <v>64</v>
      </c>
      <c r="B72" s="135" t="s">
        <v>514</v>
      </c>
      <c r="C72" s="148" t="s">
        <v>486</v>
      </c>
      <c r="D72" s="166" t="s">
        <v>390</v>
      </c>
      <c r="E72" s="166" t="s">
        <v>390</v>
      </c>
      <c r="F72" s="157" t="s">
        <v>222</v>
      </c>
      <c r="G72" s="136">
        <v>16000</v>
      </c>
      <c r="H72" s="158">
        <v>0</v>
      </c>
      <c r="I72" s="136">
        <f t="shared" si="7"/>
        <v>16000</v>
      </c>
      <c r="J72" s="152">
        <v>0</v>
      </c>
      <c r="K72" s="161">
        <v>0</v>
      </c>
      <c r="L72" s="152">
        <v>0</v>
      </c>
      <c r="M72" s="152">
        <v>0</v>
      </c>
      <c r="N72" s="152">
        <v>0</v>
      </c>
      <c r="O72" s="136">
        <f t="shared" ref="O72:O75" si="9">+I72-N72</f>
        <v>16000</v>
      </c>
      <c r="P72" s="194" t="s">
        <v>490</v>
      </c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  <c r="AR72" s="200"/>
      <c r="AS72" s="200"/>
      <c r="AT72" s="200"/>
      <c r="AU72" s="200"/>
      <c r="AV72" s="200"/>
      <c r="AW72" s="200"/>
      <c r="AX72" s="200"/>
      <c r="AY72" s="200"/>
      <c r="AZ72" s="200"/>
      <c r="BA72" s="200"/>
      <c r="BB72" s="200"/>
      <c r="BC72" s="200"/>
      <c r="BD72" s="200"/>
      <c r="BE72" s="200"/>
      <c r="BF72" s="200"/>
      <c r="BG72" s="200"/>
      <c r="BH72" s="200"/>
      <c r="BI72" s="200"/>
      <c r="BJ72" s="200"/>
      <c r="BK72" s="200"/>
      <c r="BL72" s="200"/>
      <c r="BM72" s="200"/>
      <c r="BN72" s="200"/>
      <c r="BO72" s="200"/>
      <c r="BP72" s="200"/>
      <c r="BQ72" s="200"/>
      <c r="BR72" s="200"/>
      <c r="BS72" s="200"/>
      <c r="BT72" s="200"/>
      <c r="BU72" s="200"/>
      <c r="BV72" s="200"/>
      <c r="BW72" s="200"/>
      <c r="BX72" s="200"/>
      <c r="BY72" s="200"/>
      <c r="BZ72" s="200"/>
      <c r="CA72" s="200"/>
      <c r="CB72" s="200"/>
      <c r="CC72" s="200"/>
      <c r="CD72" s="200"/>
      <c r="CE72" s="200"/>
      <c r="CF72" s="200"/>
      <c r="CG72" s="200"/>
      <c r="CH72" s="200"/>
      <c r="CI72" s="200"/>
      <c r="CJ72" s="200"/>
      <c r="CK72" s="200"/>
      <c r="CL72" s="200"/>
      <c r="CM72" s="200"/>
      <c r="CN72" s="200"/>
      <c r="CO72" s="200"/>
      <c r="CP72" s="200"/>
      <c r="CQ72" s="200"/>
      <c r="CR72" s="200"/>
      <c r="CS72" s="200"/>
      <c r="CT72" s="200"/>
      <c r="CU72" s="200"/>
      <c r="CV72" s="200"/>
      <c r="CW72" s="200"/>
      <c r="CX72" s="200"/>
      <c r="CY72" s="200"/>
      <c r="CZ72" s="200"/>
      <c r="DA72" s="200"/>
      <c r="DB72" s="200"/>
      <c r="DC72" s="200"/>
      <c r="DD72" s="200"/>
      <c r="DE72" s="200"/>
      <c r="DF72" s="200"/>
      <c r="DG72" s="200"/>
      <c r="DH72" s="200"/>
      <c r="DI72" s="200"/>
      <c r="DJ72" s="200"/>
      <c r="DK72" s="200"/>
      <c r="DL72" s="200"/>
      <c r="DM72" s="200"/>
      <c r="DN72" s="200"/>
      <c r="DO72" s="200"/>
      <c r="DP72" s="200"/>
      <c r="DQ72" s="200"/>
      <c r="DR72" s="200"/>
      <c r="DS72" s="200"/>
      <c r="DT72" s="200"/>
      <c r="DU72" s="200"/>
      <c r="DV72" s="200"/>
      <c r="DW72" s="200"/>
      <c r="DX72" s="200"/>
      <c r="DY72" s="200"/>
      <c r="DZ72" s="200"/>
      <c r="EA72" s="200"/>
    </row>
    <row r="73" spans="1:131" s="19" customFormat="1" ht="29.25" customHeight="1" x14ac:dyDescent="0.2">
      <c r="A73" s="157">
        <v>65</v>
      </c>
      <c r="B73" s="135" t="s">
        <v>515</v>
      </c>
      <c r="C73" s="148" t="s">
        <v>486</v>
      </c>
      <c r="D73" s="166" t="s">
        <v>390</v>
      </c>
      <c r="E73" s="166" t="s">
        <v>390</v>
      </c>
      <c r="F73" s="157" t="s">
        <v>222</v>
      </c>
      <c r="G73" s="136">
        <v>16000</v>
      </c>
      <c r="H73" s="158">
        <v>0</v>
      </c>
      <c r="I73" s="136">
        <f t="shared" si="7"/>
        <v>16000</v>
      </c>
      <c r="J73" s="152">
        <v>0</v>
      </c>
      <c r="K73" s="161">
        <v>0</v>
      </c>
      <c r="L73" s="152">
        <v>0</v>
      </c>
      <c r="M73" s="152">
        <v>0</v>
      </c>
      <c r="N73" s="152">
        <v>0</v>
      </c>
      <c r="O73" s="136">
        <f t="shared" si="9"/>
        <v>16000</v>
      </c>
      <c r="P73" s="194" t="s">
        <v>490</v>
      </c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  <c r="AS73" s="200"/>
      <c r="AT73" s="200"/>
      <c r="AU73" s="200"/>
      <c r="AV73" s="200"/>
      <c r="AW73" s="200"/>
      <c r="AX73" s="200"/>
      <c r="AY73" s="200"/>
      <c r="AZ73" s="200"/>
      <c r="BA73" s="200"/>
      <c r="BB73" s="200"/>
      <c r="BC73" s="200"/>
      <c r="BD73" s="200"/>
      <c r="BE73" s="200"/>
      <c r="BF73" s="200"/>
      <c r="BG73" s="200"/>
      <c r="BH73" s="200"/>
      <c r="BI73" s="200"/>
      <c r="BJ73" s="200"/>
      <c r="BK73" s="200"/>
      <c r="BL73" s="200"/>
      <c r="BM73" s="200"/>
      <c r="BN73" s="200"/>
      <c r="BO73" s="200"/>
      <c r="BP73" s="200"/>
      <c r="BQ73" s="200"/>
      <c r="BR73" s="200"/>
      <c r="BS73" s="200"/>
      <c r="BT73" s="200"/>
      <c r="BU73" s="200"/>
      <c r="BV73" s="200"/>
      <c r="BW73" s="200"/>
      <c r="BX73" s="200"/>
      <c r="BY73" s="200"/>
      <c r="BZ73" s="200"/>
      <c r="CA73" s="200"/>
      <c r="CB73" s="200"/>
      <c r="CC73" s="200"/>
      <c r="CD73" s="200"/>
      <c r="CE73" s="200"/>
      <c r="CF73" s="200"/>
      <c r="CG73" s="200"/>
      <c r="CH73" s="200"/>
      <c r="CI73" s="200"/>
      <c r="CJ73" s="200"/>
      <c r="CK73" s="200"/>
      <c r="CL73" s="200"/>
      <c r="CM73" s="200"/>
      <c r="CN73" s="200"/>
      <c r="CO73" s="200"/>
      <c r="CP73" s="200"/>
      <c r="CQ73" s="200"/>
      <c r="CR73" s="200"/>
      <c r="CS73" s="200"/>
      <c r="CT73" s="200"/>
      <c r="CU73" s="200"/>
      <c r="CV73" s="200"/>
      <c r="CW73" s="200"/>
      <c r="CX73" s="200"/>
      <c r="CY73" s="200"/>
      <c r="CZ73" s="200"/>
      <c r="DA73" s="200"/>
      <c r="DB73" s="200"/>
      <c r="DC73" s="200"/>
      <c r="DD73" s="200"/>
      <c r="DE73" s="200"/>
      <c r="DF73" s="200"/>
      <c r="DG73" s="200"/>
      <c r="DH73" s="200"/>
      <c r="DI73" s="200"/>
      <c r="DJ73" s="200"/>
      <c r="DK73" s="200"/>
      <c r="DL73" s="200"/>
      <c r="DM73" s="200"/>
      <c r="DN73" s="200"/>
      <c r="DO73" s="200"/>
      <c r="DP73" s="200"/>
      <c r="DQ73" s="200"/>
      <c r="DR73" s="200"/>
      <c r="DS73" s="200"/>
      <c r="DT73" s="200"/>
      <c r="DU73" s="200"/>
      <c r="DV73" s="200"/>
      <c r="DW73" s="200"/>
      <c r="DX73" s="200"/>
      <c r="DY73" s="200"/>
      <c r="DZ73" s="200"/>
      <c r="EA73" s="200"/>
    </row>
    <row r="74" spans="1:131" s="19" customFormat="1" ht="29.25" customHeight="1" x14ac:dyDescent="0.2">
      <c r="A74" s="157">
        <v>66</v>
      </c>
      <c r="B74" s="135" t="s">
        <v>516</v>
      </c>
      <c r="C74" s="148" t="s">
        <v>486</v>
      </c>
      <c r="D74" s="166" t="s">
        <v>390</v>
      </c>
      <c r="E74" s="166" t="s">
        <v>390</v>
      </c>
      <c r="F74" s="157" t="s">
        <v>222</v>
      </c>
      <c r="G74" s="136">
        <v>13000</v>
      </c>
      <c r="H74" s="158">
        <v>0</v>
      </c>
      <c r="I74" s="136">
        <f t="shared" si="7"/>
        <v>13000</v>
      </c>
      <c r="J74" s="152">
        <v>0</v>
      </c>
      <c r="K74" s="161">
        <v>0</v>
      </c>
      <c r="L74" s="152">
        <v>0</v>
      </c>
      <c r="M74" s="152">
        <v>0</v>
      </c>
      <c r="N74" s="152">
        <v>0</v>
      </c>
      <c r="O74" s="136">
        <f t="shared" si="9"/>
        <v>13000</v>
      </c>
      <c r="P74" s="194" t="s">
        <v>490</v>
      </c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200"/>
      <c r="AT74" s="200"/>
      <c r="AU74" s="200"/>
      <c r="AV74" s="200"/>
      <c r="AW74" s="200"/>
      <c r="AX74" s="200"/>
      <c r="AY74" s="200"/>
      <c r="AZ74" s="200"/>
      <c r="BA74" s="200"/>
      <c r="BB74" s="200"/>
      <c r="BC74" s="200"/>
      <c r="BD74" s="200"/>
      <c r="BE74" s="200"/>
      <c r="BF74" s="200"/>
      <c r="BG74" s="200"/>
      <c r="BH74" s="200"/>
      <c r="BI74" s="200"/>
      <c r="BJ74" s="200"/>
      <c r="BK74" s="200"/>
      <c r="BL74" s="200"/>
      <c r="BM74" s="200"/>
      <c r="BN74" s="200"/>
      <c r="BO74" s="200"/>
      <c r="BP74" s="200"/>
      <c r="BQ74" s="200"/>
      <c r="BR74" s="200"/>
      <c r="BS74" s="200"/>
      <c r="BT74" s="200"/>
      <c r="BU74" s="200"/>
      <c r="BV74" s="200"/>
      <c r="BW74" s="200"/>
      <c r="BX74" s="200"/>
      <c r="BY74" s="200"/>
      <c r="BZ74" s="200"/>
      <c r="CA74" s="200"/>
      <c r="CB74" s="200"/>
      <c r="CC74" s="200"/>
      <c r="CD74" s="200"/>
      <c r="CE74" s="200"/>
      <c r="CF74" s="200"/>
      <c r="CG74" s="200"/>
      <c r="CH74" s="200"/>
      <c r="CI74" s="200"/>
      <c r="CJ74" s="200"/>
      <c r="CK74" s="200"/>
      <c r="CL74" s="200"/>
      <c r="CM74" s="200"/>
      <c r="CN74" s="200"/>
      <c r="CO74" s="200"/>
      <c r="CP74" s="200"/>
      <c r="CQ74" s="200"/>
      <c r="CR74" s="200"/>
      <c r="CS74" s="200"/>
      <c r="CT74" s="200"/>
      <c r="CU74" s="200"/>
      <c r="CV74" s="200"/>
      <c r="CW74" s="200"/>
      <c r="CX74" s="200"/>
      <c r="CY74" s="200"/>
      <c r="CZ74" s="200"/>
      <c r="DA74" s="200"/>
      <c r="DB74" s="200"/>
      <c r="DC74" s="200"/>
      <c r="DD74" s="200"/>
      <c r="DE74" s="200"/>
      <c r="DF74" s="200"/>
      <c r="DG74" s="200"/>
      <c r="DH74" s="200"/>
      <c r="DI74" s="200"/>
      <c r="DJ74" s="200"/>
      <c r="DK74" s="200"/>
      <c r="DL74" s="200"/>
      <c r="DM74" s="200"/>
      <c r="DN74" s="200"/>
      <c r="DO74" s="200"/>
      <c r="DP74" s="200"/>
      <c r="DQ74" s="200"/>
      <c r="DR74" s="200"/>
      <c r="DS74" s="200"/>
      <c r="DT74" s="200"/>
      <c r="DU74" s="200"/>
      <c r="DV74" s="200"/>
      <c r="DW74" s="200"/>
      <c r="DX74" s="200"/>
      <c r="DY74" s="200"/>
      <c r="DZ74" s="200"/>
      <c r="EA74" s="200"/>
    </row>
    <row r="75" spans="1:131" s="19" customFormat="1" ht="29.25" customHeight="1" x14ac:dyDescent="0.2">
      <c r="A75" s="157">
        <v>67</v>
      </c>
      <c r="B75" s="135" t="s">
        <v>517</v>
      </c>
      <c r="C75" s="148" t="s">
        <v>486</v>
      </c>
      <c r="D75" s="166" t="s">
        <v>390</v>
      </c>
      <c r="E75" s="166" t="s">
        <v>390</v>
      </c>
      <c r="F75" s="157" t="s">
        <v>222</v>
      </c>
      <c r="G75" s="136">
        <v>12000</v>
      </c>
      <c r="H75" s="158">
        <v>0</v>
      </c>
      <c r="I75" s="136">
        <f t="shared" si="7"/>
        <v>12000</v>
      </c>
      <c r="J75" s="152">
        <v>0</v>
      </c>
      <c r="K75" s="161">
        <v>0</v>
      </c>
      <c r="L75" s="152">
        <v>0</v>
      </c>
      <c r="M75" s="152">
        <v>0</v>
      </c>
      <c r="N75" s="152">
        <v>0</v>
      </c>
      <c r="O75" s="136">
        <f t="shared" si="9"/>
        <v>12000</v>
      </c>
      <c r="P75" s="194" t="s">
        <v>490</v>
      </c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  <c r="BC75" s="200"/>
      <c r="BD75" s="200"/>
      <c r="BE75" s="200"/>
      <c r="BF75" s="200"/>
      <c r="BG75" s="200"/>
      <c r="BH75" s="200"/>
      <c r="BI75" s="200"/>
      <c r="BJ75" s="200"/>
      <c r="BK75" s="200"/>
      <c r="BL75" s="200"/>
      <c r="BM75" s="200"/>
      <c r="BN75" s="200"/>
      <c r="BO75" s="200"/>
      <c r="BP75" s="200"/>
      <c r="BQ75" s="200"/>
      <c r="BR75" s="200"/>
      <c r="BS75" s="200"/>
      <c r="BT75" s="200"/>
      <c r="BU75" s="200"/>
      <c r="BV75" s="200"/>
      <c r="BW75" s="200"/>
      <c r="BX75" s="200"/>
      <c r="BY75" s="200"/>
      <c r="BZ75" s="200"/>
      <c r="CA75" s="200"/>
      <c r="CB75" s="200"/>
      <c r="CC75" s="200"/>
      <c r="CD75" s="200"/>
      <c r="CE75" s="200"/>
      <c r="CF75" s="200"/>
      <c r="CG75" s="200"/>
      <c r="CH75" s="200"/>
      <c r="CI75" s="200"/>
      <c r="CJ75" s="200"/>
      <c r="CK75" s="200"/>
      <c r="CL75" s="200"/>
      <c r="CM75" s="200"/>
      <c r="CN75" s="200"/>
      <c r="CO75" s="200"/>
      <c r="CP75" s="200"/>
      <c r="CQ75" s="200"/>
      <c r="CR75" s="200"/>
      <c r="CS75" s="200"/>
      <c r="CT75" s="200"/>
      <c r="CU75" s="200"/>
      <c r="CV75" s="200"/>
      <c r="CW75" s="200"/>
      <c r="CX75" s="200"/>
      <c r="CY75" s="200"/>
      <c r="CZ75" s="200"/>
      <c r="DA75" s="200"/>
      <c r="DB75" s="200"/>
      <c r="DC75" s="200"/>
      <c r="DD75" s="200"/>
      <c r="DE75" s="200"/>
      <c r="DF75" s="200"/>
      <c r="DG75" s="200"/>
      <c r="DH75" s="200"/>
      <c r="DI75" s="200"/>
      <c r="DJ75" s="200"/>
      <c r="DK75" s="200"/>
      <c r="DL75" s="200"/>
      <c r="DM75" s="200"/>
      <c r="DN75" s="200"/>
      <c r="DO75" s="200"/>
      <c r="DP75" s="200"/>
      <c r="DQ75" s="200"/>
      <c r="DR75" s="200"/>
      <c r="DS75" s="200"/>
      <c r="DT75" s="200"/>
      <c r="DU75" s="200"/>
      <c r="DV75" s="200"/>
      <c r="DW75" s="200"/>
      <c r="DX75" s="200"/>
      <c r="DY75" s="200"/>
      <c r="DZ75" s="200"/>
      <c r="EA75" s="200"/>
    </row>
    <row r="76" spans="1:131" s="19" customFormat="1" ht="29.25" customHeight="1" x14ac:dyDescent="0.2">
      <c r="A76" s="163">
        <v>68</v>
      </c>
      <c r="B76" s="170" t="s">
        <v>520</v>
      </c>
      <c r="C76" s="164" t="s">
        <v>486</v>
      </c>
      <c r="D76" s="171" t="s">
        <v>390</v>
      </c>
      <c r="E76" s="171" t="s">
        <v>390</v>
      </c>
      <c r="F76" s="163" t="s">
        <v>222</v>
      </c>
      <c r="G76" s="167">
        <v>10000</v>
      </c>
      <c r="H76" s="165">
        <v>0</v>
      </c>
      <c r="I76" s="167">
        <f t="shared" ref="I76" si="10">+G76+H76</f>
        <v>10000</v>
      </c>
      <c r="J76" s="161">
        <v>0</v>
      </c>
      <c r="K76" s="161"/>
      <c r="L76" s="161"/>
      <c r="M76" s="161"/>
      <c r="N76" s="161"/>
      <c r="O76" s="167">
        <v>10000</v>
      </c>
      <c r="P76" s="195" t="s">
        <v>490</v>
      </c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00"/>
      <c r="BF76" s="200"/>
      <c r="BG76" s="200"/>
      <c r="BH76" s="200"/>
      <c r="BI76" s="200"/>
      <c r="BJ76" s="200"/>
      <c r="BK76" s="200"/>
      <c r="BL76" s="200"/>
      <c r="BM76" s="200"/>
      <c r="BN76" s="200"/>
      <c r="BO76" s="200"/>
      <c r="BP76" s="200"/>
      <c r="BQ76" s="200"/>
      <c r="BR76" s="200"/>
      <c r="BS76" s="200"/>
      <c r="BT76" s="200"/>
      <c r="BU76" s="200"/>
      <c r="BV76" s="200"/>
      <c r="BW76" s="200"/>
      <c r="BX76" s="200"/>
      <c r="BY76" s="200"/>
      <c r="BZ76" s="200"/>
      <c r="CA76" s="200"/>
      <c r="CB76" s="200"/>
      <c r="CC76" s="200"/>
      <c r="CD76" s="200"/>
      <c r="CE76" s="200"/>
      <c r="CF76" s="200"/>
      <c r="CG76" s="200"/>
      <c r="CH76" s="200"/>
      <c r="CI76" s="200"/>
      <c r="CJ76" s="200"/>
      <c r="CK76" s="200"/>
      <c r="CL76" s="200"/>
      <c r="CM76" s="200"/>
      <c r="CN76" s="200"/>
      <c r="CO76" s="200"/>
      <c r="CP76" s="200"/>
      <c r="CQ76" s="200"/>
      <c r="CR76" s="200"/>
      <c r="CS76" s="200"/>
      <c r="CT76" s="200"/>
      <c r="CU76" s="200"/>
      <c r="CV76" s="200"/>
      <c r="CW76" s="200"/>
      <c r="CX76" s="200"/>
      <c r="CY76" s="200"/>
      <c r="CZ76" s="200"/>
      <c r="DA76" s="200"/>
      <c r="DB76" s="200"/>
      <c r="DC76" s="200"/>
      <c r="DD76" s="200"/>
      <c r="DE76" s="200"/>
      <c r="DF76" s="200"/>
      <c r="DG76" s="200"/>
      <c r="DH76" s="200"/>
      <c r="DI76" s="200"/>
      <c r="DJ76" s="200"/>
      <c r="DK76" s="200"/>
      <c r="DL76" s="200"/>
      <c r="DM76" s="200"/>
      <c r="DN76" s="200"/>
      <c r="DO76" s="200"/>
      <c r="DP76" s="200"/>
      <c r="DQ76" s="200"/>
      <c r="DR76" s="200"/>
      <c r="DS76" s="200"/>
      <c r="DT76" s="200"/>
      <c r="DU76" s="200"/>
      <c r="DV76" s="200"/>
      <c r="DW76" s="200"/>
      <c r="DX76" s="200"/>
      <c r="DY76" s="200"/>
      <c r="DZ76" s="200"/>
      <c r="EA76" s="200"/>
    </row>
    <row r="77" spans="1:131" s="19" customFormat="1" ht="29.25" customHeight="1" x14ac:dyDescent="0.2">
      <c r="A77" s="163">
        <v>69</v>
      </c>
      <c r="B77" s="170" t="s">
        <v>519</v>
      </c>
      <c r="C77" s="164" t="s">
        <v>486</v>
      </c>
      <c r="D77" s="171" t="s">
        <v>390</v>
      </c>
      <c r="E77" s="171" t="s">
        <v>390</v>
      </c>
      <c r="F77" s="163" t="s">
        <v>222</v>
      </c>
      <c r="G77" s="167">
        <v>10000</v>
      </c>
      <c r="H77" s="165">
        <v>0</v>
      </c>
      <c r="I77" s="167">
        <f t="shared" si="7"/>
        <v>10000</v>
      </c>
      <c r="J77" s="161">
        <v>0</v>
      </c>
      <c r="K77" s="161"/>
      <c r="L77" s="161"/>
      <c r="M77" s="161"/>
      <c r="N77" s="161"/>
      <c r="O77" s="167">
        <v>10000</v>
      </c>
      <c r="P77" s="195" t="s">
        <v>490</v>
      </c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200"/>
      <c r="AN77" s="200"/>
      <c r="AO77" s="200"/>
      <c r="AP77" s="200"/>
      <c r="AQ77" s="200"/>
      <c r="AR77" s="200"/>
      <c r="AS77" s="200"/>
      <c r="AT77" s="200"/>
      <c r="AU77" s="200"/>
      <c r="AV77" s="200"/>
      <c r="AW77" s="200"/>
      <c r="AX77" s="200"/>
      <c r="AY77" s="200"/>
      <c r="AZ77" s="200"/>
      <c r="BA77" s="200"/>
      <c r="BB77" s="200"/>
      <c r="BC77" s="200"/>
      <c r="BD77" s="200"/>
      <c r="BE77" s="200"/>
      <c r="BF77" s="200"/>
      <c r="BG77" s="200"/>
      <c r="BH77" s="200"/>
      <c r="BI77" s="200"/>
      <c r="BJ77" s="200"/>
      <c r="BK77" s="200"/>
      <c r="BL77" s="200"/>
      <c r="BM77" s="200"/>
      <c r="BN77" s="200"/>
      <c r="BO77" s="200"/>
      <c r="BP77" s="200"/>
      <c r="BQ77" s="200"/>
      <c r="BR77" s="200"/>
      <c r="BS77" s="200"/>
      <c r="BT77" s="200"/>
      <c r="BU77" s="200"/>
      <c r="BV77" s="200"/>
      <c r="BW77" s="200"/>
      <c r="BX77" s="200"/>
      <c r="BY77" s="200"/>
      <c r="BZ77" s="200"/>
      <c r="CA77" s="200"/>
      <c r="CB77" s="200"/>
      <c r="CC77" s="200"/>
      <c r="CD77" s="200"/>
      <c r="CE77" s="200"/>
      <c r="CF77" s="200"/>
      <c r="CG77" s="200"/>
      <c r="CH77" s="200"/>
      <c r="CI77" s="200"/>
      <c r="CJ77" s="200"/>
      <c r="CK77" s="200"/>
      <c r="CL77" s="200"/>
      <c r="CM77" s="200"/>
      <c r="CN77" s="200"/>
      <c r="CO77" s="200"/>
      <c r="CP77" s="200"/>
      <c r="CQ77" s="200"/>
      <c r="CR77" s="200"/>
      <c r="CS77" s="200"/>
      <c r="CT77" s="200"/>
      <c r="CU77" s="200"/>
      <c r="CV77" s="200"/>
      <c r="CW77" s="200"/>
      <c r="CX77" s="200"/>
      <c r="CY77" s="200"/>
      <c r="CZ77" s="200"/>
      <c r="DA77" s="200"/>
      <c r="DB77" s="200"/>
      <c r="DC77" s="200"/>
      <c r="DD77" s="200"/>
      <c r="DE77" s="200"/>
      <c r="DF77" s="200"/>
      <c r="DG77" s="200"/>
      <c r="DH77" s="200"/>
      <c r="DI77" s="200"/>
      <c r="DJ77" s="200"/>
      <c r="DK77" s="200"/>
      <c r="DL77" s="200"/>
      <c r="DM77" s="200"/>
      <c r="DN77" s="200"/>
      <c r="DO77" s="200"/>
      <c r="DP77" s="200"/>
      <c r="DQ77" s="200"/>
      <c r="DR77" s="200"/>
      <c r="DS77" s="200"/>
      <c r="DT77" s="200"/>
      <c r="DU77" s="200"/>
      <c r="DV77" s="200"/>
      <c r="DW77" s="200"/>
      <c r="DX77" s="200"/>
      <c r="DY77" s="200"/>
      <c r="DZ77" s="200"/>
      <c r="EA77" s="200"/>
    </row>
    <row r="78" spans="1:131" s="19" customFormat="1" ht="29.25" customHeight="1" x14ac:dyDescent="0.2">
      <c r="A78" s="163">
        <v>70</v>
      </c>
      <c r="B78" s="170" t="s">
        <v>518</v>
      </c>
      <c r="C78" s="164" t="s">
        <v>486</v>
      </c>
      <c r="D78" s="171" t="s">
        <v>390</v>
      </c>
      <c r="E78" s="171" t="s">
        <v>390</v>
      </c>
      <c r="F78" s="163" t="s">
        <v>222</v>
      </c>
      <c r="G78" s="167">
        <v>8000</v>
      </c>
      <c r="H78" s="165">
        <v>0</v>
      </c>
      <c r="I78" s="167">
        <f t="shared" si="7"/>
        <v>8000</v>
      </c>
      <c r="J78" s="161">
        <v>0</v>
      </c>
      <c r="K78" s="161"/>
      <c r="L78" s="161"/>
      <c r="M78" s="161"/>
      <c r="N78" s="161"/>
      <c r="O78" s="167">
        <v>8000</v>
      </c>
      <c r="P78" s="195" t="s">
        <v>490</v>
      </c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  <c r="BS78" s="200"/>
      <c r="BT78" s="200"/>
      <c r="BU78" s="200"/>
      <c r="BV78" s="200"/>
      <c r="BW78" s="200"/>
      <c r="BX78" s="200"/>
      <c r="BY78" s="200"/>
      <c r="BZ78" s="200"/>
      <c r="CA78" s="200"/>
      <c r="CB78" s="200"/>
      <c r="CC78" s="200"/>
      <c r="CD78" s="200"/>
      <c r="CE78" s="200"/>
      <c r="CF78" s="200"/>
      <c r="CG78" s="200"/>
      <c r="CH78" s="200"/>
      <c r="CI78" s="200"/>
      <c r="CJ78" s="200"/>
      <c r="CK78" s="200"/>
      <c r="CL78" s="200"/>
      <c r="CM78" s="200"/>
      <c r="CN78" s="200"/>
      <c r="CO78" s="200"/>
      <c r="CP78" s="200"/>
      <c r="CQ78" s="200"/>
      <c r="CR78" s="200"/>
      <c r="CS78" s="200"/>
      <c r="CT78" s="200"/>
      <c r="CU78" s="200"/>
      <c r="CV78" s="200"/>
      <c r="CW78" s="200"/>
      <c r="CX78" s="200"/>
      <c r="CY78" s="200"/>
      <c r="CZ78" s="200"/>
      <c r="DA78" s="200"/>
      <c r="DB78" s="200"/>
      <c r="DC78" s="200"/>
      <c r="DD78" s="200"/>
      <c r="DE78" s="200"/>
      <c r="DF78" s="200"/>
      <c r="DG78" s="200"/>
      <c r="DH78" s="200"/>
      <c r="DI78" s="200"/>
      <c r="DJ78" s="200"/>
      <c r="DK78" s="200"/>
      <c r="DL78" s="200"/>
      <c r="DM78" s="200"/>
      <c r="DN78" s="200"/>
      <c r="DO78" s="200"/>
      <c r="DP78" s="200"/>
      <c r="DQ78" s="200"/>
      <c r="DR78" s="200"/>
      <c r="DS78" s="200"/>
      <c r="DT78" s="200"/>
      <c r="DU78" s="200"/>
      <c r="DV78" s="200"/>
      <c r="DW78" s="200"/>
      <c r="DX78" s="200"/>
      <c r="DY78" s="200"/>
      <c r="DZ78" s="200"/>
      <c r="EA78" s="200"/>
    </row>
    <row r="79" spans="1:131" s="19" customFormat="1" ht="29.25" customHeight="1" x14ac:dyDescent="0.2">
      <c r="A79" s="163">
        <v>71</v>
      </c>
      <c r="B79" s="170" t="s">
        <v>521</v>
      </c>
      <c r="C79" s="164" t="s">
        <v>486</v>
      </c>
      <c r="D79" s="171" t="s">
        <v>390</v>
      </c>
      <c r="E79" s="171" t="s">
        <v>390</v>
      </c>
      <c r="F79" s="163" t="s">
        <v>222</v>
      </c>
      <c r="G79" s="167">
        <v>10000</v>
      </c>
      <c r="H79" s="165">
        <v>0</v>
      </c>
      <c r="I79" s="167">
        <f t="shared" ref="I79" si="11">+G79+H79</f>
        <v>10000</v>
      </c>
      <c r="J79" s="161">
        <v>0</v>
      </c>
      <c r="K79" s="161"/>
      <c r="L79" s="161"/>
      <c r="M79" s="161"/>
      <c r="N79" s="161"/>
      <c r="O79" s="167">
        <v>10000</v>
      </c>
      <c r="P79" s="195" t="s">
        <v>490</v>
      </c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0"/>
      <c r="BC79" s="200"/>
      <c r="BD79" s="200"/>
      <c r="BE79" s="200"/>
      <c r="BF79" s="200"/>
      <c r="BG79" s="200"/>
      <c r="BH79" s="200"/>
      <c r="BI79" s="200"/>
      <c r="BJ79" s="200"/>
      <c r="BK79" s="200"/>
      <c r="BL79" s="200"/>
      <c r="BM79" s="200"/>
      <c r="BN79" s="200"/>
      <c r="BO79" s="200"/>
      <c r="BP79" s="200"/>
      <c r="BQ79" s="200"/>
      <c r="BR79" s="200"/>
      <c r="BS79" s="200"/>
      <c r="BT79" s="200"/>
      <c r="BU79" s="200"/>
      <c r="BV79" s="200"/>
      <c r="BW79" s="200"/>
      <c r="BX79" s="200"/>
      <c r="BY79" s="200"/>
      <c r="BZ79" s="200"/>
      <c r="CA79" s="200"/>
      <c r="CB79" s="200"/>
      <c r="CC79" s="200"/>
      <c r="CD79" s="200"/>
      <c r="CE79" s="200"/>
      <c r="CF79" s="200"/>
      <c r="CG79" s="200"/>
      <c r="CH79" s="200"/>
      <c r="CI79" s="200"/>
      <c r="CJ79" s="200"/>
      <c r="CK79" s="200"/>
      <c r="CL79" s="200"/>
      <c r="CM79" s="200"/>
      <c r="CN79" s="200"/>
      <c r="CO79" s="200"/>
      <c r="CP79" s="200"/>
      <c r="CQ79" s="200"/>
      <c r="CR79" s="200"/>
      <c r="CS79" s="200"/>
      <c r="CT79" s="200"/>
      <c r="CU79" s="200"/>
      <c r="CV79" s="200"/>
      <c r="CW79" s="200"/>
      <c r="CX79" s="200"/>
      <c r="CY79" s="200"/>
      <c r="CZ79" s="200"/>
      <c r="DA79" s="200"/>
      <c r="DB79" s="200"/>
      <c r="DC79" s="200"/>
      <c r="DD79" s="200"/>
      <c r="DE79" s="200"/>
      <c r="DF79" s="200"/>
      <c r="DG79" s="200"/>
      <c r="DH79" s="200"/>
      <c r="DI79" s="200"/>
      <c r="DJ79" s="200"/>
      <c r="DK79" s="200"/>
      <c r="DL79" s="200"/>
      <c r="DM79" s="200"/>
      <c r="DN79" s="200"/>
      <c r="DO79" s="200"/>
      <c r="DP79" s="200"/>
      <c r="DQ79" s="200"/>
      <c r="DR79" s="200"/>
      <c r="DS79" s="200"/>
      <c r="DT79" s="200"/>
      <c r="DU79" s="200"/>
      <c r="DV79" s="200"/>
      <c r="DW79" s="200"/>
      <c r="DX79" s="200"/>
      <c r="DY79" s="200"/>
      <c r="DZ79" s="200"/>
      <c r="EA79" s="200"/>
    </row>
    <row r="80" spans="1:131" s="19" customFormat="1" ht="29.25" customHeight="1" x14ac:dyDescent="0.2">
      <c r="A80" s="157">
        <v>72</v>
      </c>
      <c r="B80" s="135" t="s">
        <v>450</v>
      </c>
      <c r="C80" s="148" t="s">
        <v>486</v>
      </c>
      <c r="D80" s="166" t="s">
        <v>390</v>
      </c>
      <c r="E80" s="135" t="s">
        <v>390</v>
      </c>
      <c r="F80" s="157" t="s">
        <v>221</v>
      </c>
      <c r="G80" s="136">
        <v>34000</v>
      </c>
      <c r="H80" s="158">
        <v>0</v>
      </c>
      <c r="I80" s="136">
        <f t="shared" si="5"/>
        <v>34000</v>
      </c>
      <c r="J80" s="152">
        <v>0</v>
      </c>
      <c r="K80" s="161">
        <v>0</v>
      </c>
      <c r="L80" s="152">
        <v>0</v>
      </c>
      <c r="M80" s="152">
        <v>0</v>
      </c>
      <c r="N80" s="136">
        <f t="shared" ref="N80:N114" si="12">+J80+K80+L80+M80</f>
        <v>0</v>
      </c>
      <c r="O80" s="136">
        <f t="shared" si="6"/>
        <v>34000</v>
      </c>
      <c r="P80" s="194" t="s">
        <v>490</v>
      </c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Q80" s="200"/>
      <c r="AR80" s="200"/>
      <c r="AS80" s="200"/>
      <c r="AT80" s="200"/>
      <c r="AU80" s="200"/>
      <c r="AV80" s="200"/>
      <c r="AW80" s="200"/>
      <c r="AX80" s="200"/>
      <c r="AY80" s="200"/>
      <c r="AZ80" s="200"/>
      <c r="BA80" s="200"/>
      <c r="BB80" s="200"/>
      <c r="BC80" s="200"/>
      <c r="BD80" s="200"/>
      <c r="BE80" s="200"/>
      <c r="BF80" s="200"/>
      <c r="BG80" s="200"/>
      <c r="BH80" s="200"/>
      <c r="BI80" s="200"/>
      <c r="BJ80" s="200"/>
      <c r="BK80" s="200"/>
      <c r="BL80" s="200"/>
      <c r="BM80" s="200"/>
      <c r="BN80" s="200"/>
      <c r="BO80" s="200"/>
      <c r="BP80" s="200"/>
      <c r="BQ80" s="200"/>
      <c r="BR80" s="200"/>
      <c r="BS80" s="200"/>
      <c r="BT80" s="200"/>
      <c r="BU80" s="200"/>
      <c r="BV80" s="200"/>
      <c r="BW80" s="200"/>
      <c r="BX80" s="200"/>
      <c r="BY80" s="200"/>
      <c r="BZ80" s="200"/>
      <c r="CA80" s="200"/>
      <c r="CB80" s="200"/>
      <c r="CC80" s="200"/>
      <c r="CD80" s="200"/>
      <c r="CE80" s="200"/>
      <c r="CF80" s="200"/>
      <c r="CG80" s="200"/>
      <c r="CH80" s="200"/>
      <c r="CI80" s="200"/>
      <c r="CJ80" s="200"/>
      <c r="CK80" s="200"/>
      <c r="CL80" s="200"/>
      <c r="CM80" s="200"/>
      <c r="CN80" s="200"/>
      <c r="CO80" s="200"/>
      <c r="CP80" s="200"/>
      <c r="CQ80" s="200"/>
      <c r="CR80" s="200"/>
      <c r="CS80" s="200"/>
      <c r="CT80" s="200"/>
      <c r="CU80" s="200"/>
      <c r="CV80" s="200"/>
      <c r="CW80" s="200"/>
      <c r="CX80" s="200"/>
      <c r="CY80" s="200"/>
      <c r="CZ80" s="200"/>
      <c r="DA80" s="200"/>
      <c r="DB80" s="200"/>
      <c r="DC80" s="200"/>
      <c r="DD80" s="200"/>
      <c r="DE80" s="200"/>
      <c r="DF80" s="200"/>
      <c r="DG80" s="200"/>
      <c r="DH80" s="200"/>
      <c r="DI80" s="200"/>
      <c r="DJ80" s="200"/>
      <c r="DK80" s="200"/>
      <c r="DL80" s="200"/>
      <c r="DM80" s="200"/>
      <c r="DN80" s="200"/>
      <c r="DO80" s="200"/>
      <c r="DP80" s="200"/>
      <c r="DQ80" s="200"/>
      <c r="DR80" s="200"/>
      <c r="DS80" s="200"/>
      <c r="DT80" s="200"/>
      <c r="DU80" s="200"/>
      <c r="DV80" s="200"/>
      <c r="DW80" s="200"/>
      <c r="DX80" s="200"/>
      <c r="DY80" s="200"/>
      <c r="DZ80" s="200"/>
      <c r="EA80" s="200"/>
    </row>
    <row r="81" spans="1:131" s="19" customFormat="1" ht="29.25" customHeight="1" x14ac:dyDescent="0.2">
      <c r="A81" s="157">
        <v>73</v>
      </c>
      <c r="B81" s="135" t="s">
        <v>451</v>
      </c>
      <c r="C81" s="148" t="s">
        <v>486</v>
      </c>
      <c r="D81" s="166" t="s">
        <v>390</v>
      </c>
      <c r="E81" s="135" t="s">
        <v>390</v>
      </c>
      <c r="F81" s="157" t="s">
        <v>222</v>
      </c>
      <c r="G81" s="136">
        <v>16000</v>
      </c>
      <c r="H81" s="158">
        <v>0</v>
      </c>
      <c r="I81" s="136">
        <f t="shared" si="5"/>
        <v>16000</v>
      </c>
      <c r="J81" s="152">
        <v>0</v>
      </c>
      <c r="K81" s="161">
        <v>0</v>
      </c>
      <c r="L81" s="152">
        <v>0</v>
      </c>
      <c r="M81" s="136">
        <v>4745.5200000000004</v>
      </c>
      <c r="N81" s="136">
        <f t="shared" si="12"/>
        <v>4745.5200000000004</v>
      </c>
      <c r="O81" s="136">
        <f t="shared" si="6"/>
        <v>11254.48</v>
      </c>
      <c r="P81" s="194" t="s">
        <v>490</v>
      </c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  <c r="AS81" s="200"/>
      <c r="AT81" s="200"/>
      <c r="AU81" s="200"/>
      <c r="AV81" s="200"/>
      <c r="AW81" s="200"/>
      <c r="AX81" s="200"/>
      <c r="AY81" s="200"/>
      <c r="AZ81" s="200"/>
      <c r="BA81" s="200"/>
      <c r="BB81" s="200"/>
      <c r="BC81" s="200"/>
      <c r="BD81" s="200"/>
      <c r="BE81" s="200"/>
      <c r="BF81" s="200"/>
      <c r="BG81" s="200"/>
      <c r="BH81" s="200"/>
      <c r="BI81" s="200"/>
      <c r="BJ81" s="200"/>
      <c r="BK81" s="200"/>
      <c r="BL81" s="200"/>
      <c r="BM81" s="200"/>
      <c r="BN81" s="200"/>
      <c r="BO81" s="200"/>
      <c r="BP81" s="200"/>
      <c r="BQ81" s="200"/>
      <c r="BR81" s="200"/>
      <c r="BS81" s="200"/>
      <c r="BT81" s="200"/>
      <c r="BU81" s="200"/>
      <c r="BV81" s="200"/>
      <c r="BW81" s="200"/>
      <c r="BX81" s="200"/>
      <c r="BY81" s="200"/>
      <c r="BZ81" s="200"/>
      <c r="CA81" s="200"/>
      <c r="CB81" s="200"/>
      <c r="CC81" s="200"/>
      <c r="CD81" s="200"/>
      <c r="CE81" s="200"/>
      <c r="CF81" s="200"/>
      <c r="CG81" s="200"/>
      <c r="CH81" s="200"/>
      <c r="CI81" s="200"/>
      <c r="CJ81" s="200"/>
      <c r="CK81" s="200"/>
      <c r="CL81" s="200"/>
      <c r="CM81" s="200"/>
      <c r="CN81" s="200"/>
      <c r="CO81" s="200"/>
      <c r="CP81" s="200"/>
      <c r="CQ81" s="200"/>
      <c r="CR81" s="200"/>
      <c r="CS81" s="200"/>
      <c r="CT81" s="200"/>
      <c r="CU81" s="200"/>
      <c r="CV81" s="200"/>
      <c r="CW81" s="200"/>
      <c r="CX81" s="200"/>
      <c r="CY81" s="200"/>
      <c r="CZ81" s="200"/>
      <c r="DA81" s="200"/>
      <c r="DB81" s="200"/>
      <c r="DC81" s="200"/>
      <c r="DD81" s="200"/>
      <c r="DE81" s="200"/>
      <c r="DF81" s="200"/>
      <c r="DG81" s="200"/>
      <c r="DH81" s="200"/>
      <c r="DI81" s="200"/>
      <c r="DJ81" s="200"/>
      <c r="DK81" s="200"/>
      <c r="DL81" s="200"/>
      <c r="DM81" s="200"/>
      <c r="DN81" s="200"/>
      <c r="DO81" s="200"/>
      <c r="DP81" s="200"/>
      <c r="DQ81" s="200"/>
      <c r="DR81" s="200"/>
      <c r="DS81" s="200"/>
      <c r="DT81" s="200"/>
      <c r="DU81" s="200"/>
      <c r="DV81" s="200"/>
      <c r="DW81" s="200"/>
      <c r="DX81" s="200"/>
      <c r="DY81" s="200"/>
      <c r="DZ81" s="200"/>
      <c r="EA81" s="200"/>
    </row>
    <row r="82" spans="1:131" s="19" customFormat="1" ht="29.25" customHeight="1" x14ac:dyDescent="0.2">
      <c r="A82" s="157">
        <v>74</v>
      </c>
      <c r="B82" s="135" t="s">
        <v>452</v>
      </c>
      <c r="C82" s="148" t="s">
        <v>486</v>
      </c>
      <c r="D82" s="166" t="s">
        <v>390</v>
      </c>
      <c r="E82" s="135" t="s">
        <v>390</v>
      </c>
      <c r="F82" s="157" t="s">
        <v>222</v>
      </c>
      <c r="G82" s="136">
        <v>12000</v>
      </c>
      <c r="H82" s="158">
        <v>0</v>
      </c>
      <c r="I82" s="136">
        <f t="shared" si="5"/>
        <v>12000</v>
      </c>
      <c r="J82" s="152">
        <v>0</v>
      </c>
      <c r="K82" s="161">
        <v>0</v>
      </c>
      <c r="L82" s="152">
        <v>0</v>
      </c>
      <c r="M82" s="152">
        <v>0</v>
      </c>
      <c r="N82" s="152">
        <v>0</v>
      </c>
      <c r="O82" s="136">
        <f t="shared" si="6"/>
        <v>12000</v>
      </c>
      <c r="P82" s="194" t="s">
        <v>490</v>
      </c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  <c r="BG82" s="200"/>
      <c r="BH82" s="200"/>
      <c r="BI82" s="200"/>
      <c r="BJ82" s="200"/>
      <c r="BK82" s="200"/>
      <c r="BL82" s="200"/>
      <c r="BM82" s="200"/>
      <c r="BN82" s="200"/>
      <c r="BO82" s="200"/>
      <c r="BP82" s="200"/>
      <c r="BQ82" s="200"/>
      <c r="BR82" s="200"/>
      <c r="BS82" s="200"/>
      <c r="BT82" s="200"/>
      <c r="BU82" s="200"/>
      <c r="BV82" s="200"/>
      <c r="BW82" s="200"/>
      <c r="BX82" s="200"/>
      <c r="BY82" s="200"/>
      <c r="BZ82" s="200"/>
      <c r="CA82" s="200"/>
      <c r="CB82" s="200"/>
      <c r="CC82" s="200"/>
      <c r="CD82" s="200"/>
      <c r="CE82" s="200"/>
      <c r="CF82" s="200"/>
      <c r="CG82" s="200"/>
      <c r="CH82" s="200"/>
      <c r="CI82" s="200"/>
      <c r="CJ82" s="200"/>
      <c r="CK82" s="200"/>
      <c r="CL82" s="200"/>
      <c r="CM82" s="200"/>
      <c r="CN82" s="200"/>
      <c r="CO82" s="200"/>
      <c r="CP82" s="200"/>
      <c r="CQ82" s="200"/>
      <c r="CR82" s="200"/>
      <c r="CS82" s="200"/>
      <c r="CT82" s="200"/>
      <c r="CU82" s="200"/>
      <c r="CV82" s="200"/>
      <c r="CW82" s="200"/>
      <c r="CX82" s="200"/>
      <c r="CY82" s="200"/>
      <c r="CZ82" s="200"/>
      <c r="DA82" s="200"/>
      <c r="DB82" s="200"/>
      <c r="DC82" s="200"/>
      <c r="DD82" s="200"/>
      <c r="DE82" s="200"/>
      <c r="DF82" s="200"/>
      <c r="DG82" s="200"/>
      <c r="DH82" s="200"/>
      <c r="DI82" s="200"/>
      <c r="DJ82" s="200"/>
      <c r="DK82" s="200"/>
      <c r="DL82" s="200"/>
      <c r="DM82" s="200"/>
      <c r="DN82" s="200"/>
      <c r="DO82" s="200"/>
      <c r="DP82" s="200"/>
      <c r="DQ82" s="200"/>
      <c r="DR82" s="200"/>
      <c r="DS82" s="200"/>
      <c r="DT82" s="200"/>
      <c r="DU82" s="200"/>
      <c r="DV82" s="200"/>
      <c r="DW82" s="200"/>
      <c r="DX82" s="200"/>
      <c r="DY82" s="200"/>
      <c r="DZ82" s="200"/>
      <c r="EA82" s="200"/>
    </row>
    <row r="83" spans="1:131" s="133" customFormat="1" ht="29.25" customHeight="1" x14ac:dyDescent="0.2">
      <c r="A83" s="157">
        <v>75</v>
      </c>
      <c r="B83" s="135" t="s">
        <v>453</v>
      </c>
      <c r="C83" s="148" t="s">
        <v>486</v>
      </c>
      <c r="D83" s="166" t="s">
        <v>390</v>
      </c>
      <c r="E83" s="135" t="s">
        <v>390</v>
      </c>
      <c r="F83" s="157" t="s">
        <v>222</v>
      </c>
      <c r="G83" s="136">
        <v>10000</v>
      </c>
      <c r="H83" s="158">
        <v>0</v>
      </c>
      <c r="I83" s="136">
        <f t="shared" si="5"/>
        <v>10000</v>
      </c>
      <c r="J83" s="152">
        <v>0</v>
      </c>
      <c r="K83" s="161">
        <v>0</v>
      </c>
      <c r="L83" s="152">
        <v>0</v>
      </c>
      <c r="M83" s="152">
        <v>0</v>
      </c>
      <c r="N83" s="152">
        <v>0</v>
      </c>
      <c r="O83" s="136">
        <f t="shared" si="6"/>
        <v>10000</v>
      </c>
      <c r="P83" s="194" t="s">
        <v>490</v>
      </c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  <c r="AN83" s="200"/>
      <c r="AO83" s="200"/>
      <c r="AP83" s="200"/>
      <c r="AQ83" s="200"/>
      <c r="AR83" s="200"/>
      <c r="AS83" s="200"/>
      <c r="AT83" s="200"/>
      <c r="AU83" s="200"/>
      <c r="AV83" s="200"/>
      <c r="AW83" s="200"/>
      <c r="AX83" s="200"/>
      <c r="AY83" s="200"/>
      <c r="AZ83" s="200"/>
      <c r="BA83" s="200"/>
      <c r="BB83" s="200"/>
      <c r="BC83" s="200"/>
      <c r="BD83" s="200"/>
      <c r="BE83" s="200"/>
      <c r="BF83" s="200"/>
      <c r="BG83" s="200"/>
      <c r="BH83" s="200"/>
      <c r="BI83" s="200"/>
      <c r="BJ83" s="200"/>
      <c r="BK83" s="200"/>
      <c r="BL83" s="200"/>
      <c r="BM83" s="200"/>
      <c r="BN83" s="200"/>
      <c r="BO83" s="200"/>
      <c r="BP83" s="200"/>
      <c r="BQ83" s="200"/>
      <c r="BR83" s="200"/>
      <c r="BS83" s="200"/>
      <c r="BT83" s="200"/>
      <c r="BU83" s="200"/>
      <c r="BV83" s="200"/>
      <c r="BW83" s="200"/>
      <c r="BX83" s="200"/>
      <c r="BY83" s="200"/>
      <c r="BZ83" s="200"/>
      <c r="CA83" s="200"/>
      <c r="CB83" s="200"/>
      <c r="CC83" s="200"/>
      <c r="CD83" s="200"/>
      <c r="CE83" s="200"/>
      <c r="CF83" s="200"/>
      <c r="CG83" s="200"/>
      <c r="CH83" s="200"/>
      <c r="CI83" s="200"/>
      <c r="CJ83" s="200"/>
      <c r="CK83" s="200"/>
      <c r="CL83" s="200"/>
      <c r="CM83" s="200"/>
      <c r="CN83" s="200"/>
      <c r="CO83" s="200"/>
      <c r="CP83" s="200"/>
      <c r="CQ83" s="200"/>
      <c r="CR83" s="200"/>
      <c r="CS83" s="200"/>
      <c r="CT83" s="200"/>
      <c r="CU83" s="200"/>
      <c r="CV83" s="200"/>
      <c r="CW83" s="200"/>
      <c r="CX83" s="200"/>
      <c r="CY83" s="200"/>
      <c r="CZ83" s="200"/>
      <c r="DA83" s="200"/>
      <c r="DB83" s="200"/>
      <c r="DC83" s="200"/>
      <c r="DD83" s="200"/>
      <c r="DE83" s="200"/>
      <c r="DF83" s="200"/>
      <c r="DG83" s="200"/>
      <c r="DH83" s="200"/>
      <c r="DI83" s="200"/>
      <c r="DJ83" s="200"/>
      <c r="DK83" s="200"/>
      <c r="DL83" s="200"/>
      <c r="DM83" s="200"/>
      <c r="DN83" s="200"/>
      <c r="DO83" s="200"/>
      <c r="DP83" s="200"/>
      <c r="DQ83" s="200"/>
      <c r="DR83" s="200"/>
      <c r="DS83" s="200"/>
      <c r="DT83" s="200"/>
      <c r="DU83" s="200"/>
      <c r="DV83" s="200"/>
      <c r="DW83" s="200"/>
      <c r="DX83" s="200"/>
      <c r="DY83" s="200"/>
      <c r="DZ83" s="200"/>
      <c r="EA83" s="200"/>
    </row>
    <row r="84" spans="1:131" s="133" customFormat="1" ht="29.25" customHeight="1" x14ac:dyDescent="0.2">
      <c r="A84" s="157">
        <v>76</v>
      </c>
      <c r="B84" s="135" t="s">
        <v>454</v>
      </c>
      <c r="C84" s="148" t="s">
        <v>486</v>
      </c>
      <c r="D84" s="166" t="s">
        <v>390</v>
      </c>
      <c r="E84" s="135" t="s">
        <v>390</v>
      </c>
      <c r="F84" s="157" t="s">
        <v>222</v>
      </c>
      <c r="G84" s="136">
        <v>10000</v>
      </c>
      <c r="H84" s="158">
        <v>0</v>
      </c>
      <c r="I84" s="136">
        <f t="shared" si="5"/>
        <v>10000</v>
      </c>
      <c r="J84" s="152">
        <v>0</v>
      </c>
      <c r="K84" s="161">
        <v>0</v>
      </c>
      <c r="L84" s="152">
        <v>0</v>
      </c>
      <c r="M84" s="152">
        <v>0</v>
      </c>
      <c r="N84" s="152">
        <v>0</v>
      </c>
      <c r="O84" s="136">
        <f t="shared" si="6"/>
        <v>10000</v>
      </c>
      <c r="P84" s="194" t="s">
        <v>490</v>
      </c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  <c r="AS84" s="200"/>
      <c r="AT84" s="200"/>
      <c r="AU84" s="200"/>
      <c r="AV84" s="200"/>
      <c r="AW84" s="200"/>
      <c r="AX84" s="200"/>
      <c r="AY84" s="200"/>
      <c r="AZ84" s="200"/>
      <c r="BA84" s="200"/>
      <c r="BB84" s="200"/>
      <c r="BC84" s="200"/>
      <c r="BD84" s="200"/>
      <c r="BE84" s="200"/>
      <c r="BF84" s="200"/>
      <c r="BG84" s="200"/>
      <c r="BH84" s="200"/>
      <c r="BI84" s="200"/>
      <c r="BJ84" s="200"/>
      <c r="BK84" s="200"/>
      <c r="BL84" s="200"/>
      <c r="BM84" s="200"/>
      <c r="BN84" s="200"/>
      <c r="BO84" s="200"/>
      <c r="BP84" s="200"/>
      <c r="BQ84" s="200"/>
      <c r="BR84" s="200"/>
      <c r="BS84" s="200"/>
      <c r="BT84" s="200"/>
      <c r="BU84" s="200"/>
      <c r="BV84" s="200"/>
      <c r="BW84" s="200"/>
      <c r="BX84" s="200"/>
      <c r="BY84" s="200"/>
      <c r="BZ84" s="200"/>
      <c r="CA84" s="200"/>
      <c r="CB84" s="200"/>
      <c r="CC84" s="200"/>
      <c r="CD84" s="200"/>
      <c r="CE84" s="200"/>
      <c r="CF84" s="200"/>
      <c r="CG84" s="200"/>
      <c r="CH84" s="200"/>
      <c r="CI84" s="200"/>
      <c r="CJ84" s="200"/>
      <c r="CK84" s="200"/>
      <c r="CL84" s="200"/>
      <c r="CM84" s="200"/>
      <c r="CN84" s="200"/>
      <c r="CO84" s="200"/>
      <c r="CP84" s="200"/>
      <c r="CQ84" s="200"/>
      <c r="CR84" s="200"/>
      <c r="CS84" s="200"/>
      <c r="CT84" s="200"/>
      <c r="CU84" s="200"/>
      <c r="CV84" s="200"/>
      <c r="CW84" s="200"/>
      <c r="CX84" s="200"/>
      <c r="CY84" s="200"/>
      <c r="CZ84" s="200"/>
      <c r="DA84" s="200"/>
      <c r="DB84" s="200"/>
      <c r="DC84" s="200"/>
      <c r="DD84" s="200"/>
      <c r="DE84" s="200"/>
      <c r="DF84" s="200"/>
      <c r="DG84" s="200"/>
      <c r="DH84" s="200"/>
      <c r="DI84" s="200"/>
      <c r="DJ84" s="200"/>
      <c r="DK84" s="200"/>
      <c r="DL84" s="200"/>
      <c r="DM84" s="200"/>
      <c r="DN84" s="200"/>
      <c r="DO84" s="200"/>
      <c r="DP84" s="200"/>
      <c r="DQ84" s="200"/>
      <c r="DR84" s="200"/>
      <c r="DS84" s="200"/>
      <c r="DT84" s="200"/>
      <c r="DU84" s="200"/>
      <c r="DV84" s="200"/>
      <c r="DW84" s="200"/>
      <c r="DX84" s="200"/>
      <c r="DY84" s="200"/>
      <c r="DZ84" s="200"/>
      <c r="EA84" s="200"/>
    </row>
    <row r="85" spans="1:131" s="19" customFormat="1" ht="29.25" customHeight="1" x14ac:dyDescent="0.2">
      <c r="A85" s="157">
        <v>77</v>
      </c>
      <c r="B85" s="135" t="s">
        <v>455</v>
      </c>
      <c r="C85" s="148" t="s">
        <v>486</v>
      </c>
      <c r="D85" s="166" t="s">
        <v>478</v>
      </c>
      <c r="E85" s="135" t="s">
        <v>478</v>
      </c>
      <c r="F85" s="157" t="s">
        <v>222</v>
      </c>
      <c r="G85" s="136">
        <v>40000</v>
      </c>
      <c r="H85" s="158">
        <v>0</v>
      </c>
      <c r="I85" s="136">
        <f t="shared" si="5"/>
        <v>40000</v>
      </c>
      <c r="J85" s="152">
        <v>0</v>
      </c>
      <c r="K85" s="161">
        <v>797.25</v>
      </c>
      <c r="L85" s="152">
        <v>0</v>
      </c>
      <c r="M85" s="168">
        <v>6069.31</v>
      </c>
      <c r="N85" s="136">
        <f t="shared" si="12"/>
        <v>6866.56</v>
      </c>
      <c r="O85" s="136">
        <f t="shared" si="6"/>
        <v>33133.440000000002</v>
      </c>
      <c r="P85" s="194" t="s">
        <v>490</v>
      </c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P85" s="200"/>
      <c r="AQ85" s="200"/>
      <c r="AR85" s="200"/>
      <c r="AS85" s="200"/>
      <c r="AT85" s="200"/>
      <c r="AU85" s="200"/>
      <c r="AV85" s="200"/>
      <c r="AW85" s="200"/>
      <c r="AX85" s="200"/>
      <c r="AY85" s="200"/>
      <c r="AZ85" s="200"/>
      <c r="BA85" s="200"/>
      <c r="BB85" s="200"/>
      <c r="BC85" s="200"/>
      <c r="BD85" s="200"/>
      <c r="BE85" s="200"/>
      <c r="BF85" s="200"/>
      <c r="BG85" s="200"/>
      <c r="BH85" s="200"/>
      <c r="BI85" s="200"/>
      <c r="BJ85" s="200"/>
      <c r="BK85" s="200"/>
      <c r="BL85" s="200"/>
      <c r="BM85" s="200"/>
      <c r="BN85" s="200"/>
      <c r="BO85" s="200"/>
      <c r="BP85" s="200"/>
      <c r="BQ85" s="200"/>
      <c r="BR85" s="200"/>
      <c r="BS85" s="200"/>
      <c r="BT85" s="200"/>
      <c r="BU85" s="200"/>
      <c r="BV85" s="200"/>
      <c r="BW85" s="200"/>
      <c r="BX85" s="200"/>
      <c r="BY85" s="200"/>
      <c r="BZ85" s="200"/>
      <c r="CA85" s="200"/>
      <c r="CB85" s="200"/>
      <c r="CC85" s="200"/>
      <c r="CD85" s="200"/>
      <c r="CE85" s="200"/>
      <c r="CF85" s="200"/>
      <c r="CG85" s="200"/>
      <c r="CH85" s="200"/>
      <c r="CI85" s="200"/>
      <c r="CJ85" s="200"/>
      <c r="CK85" s="200"/>
      <c r="CL85" s="200"/>
      <c r="CM85" s="200"/>
      <c r="CN85" s="200"/>
      <c r="CO85" s="200"/>
      <c r="CP85" s="200"/>
      <c r="CQ85" s="200"/>
      <c r="CR85" s="200"/>
      <c r="CS85" s="200"/>
      <c r="CT85" s="200"/>
      <c r="CU85" s="200"/>
      <c r="CV85" s="200"/>
      <c r="CW85" s="200"/>
      <c r="CX85" s="200"/>
      <c r="CY85" s="200"/>
      <c r="CZ85" s="200"/>
      <c r="DA85" s="200"/>
      <c r="DB85" s="200"/>
      <c r="DC85" s="200"/>
      <c r="DD85" s="200"/>
      <c r="DE85" s="200"/>
      <c r="DF85" s="200"/>
      <c r="DG85" s="200"/>
      <c r="DH85" s="200"/>
      <c r="DI85" s="200"/>
      <c r="DJ85" s="200"/>
      <c r="DK85" s="200"/>
      <c r="DL85" s="200"/>
      <c r="DM85" s="200"/>
      <c r="DN85" s="200"/>
      <c r="DO85" s="200"/>
      <c r="DP85" s="200"/>
      <c r="DQ85" s="200"/>
      <c r="DR85" s="200"/>
      <c r="DS85" s="200"/>
      <c r="DT85" s="200"/>
      <c r="DU85" s="200"/>
      <c r="DV85" s="200"/>
      <c r="DW85" s="200"/>
      <c r="DX85" s="200"/>
      <c r="DY85" s="200"/>
      <c r="DZ85" s="200"/>
      <c r="EA85" s="200"/>
    </row>
    <row r="86" spans="1:131" s="133" customFormat="1" ht="29.25" customHeight="1" x14ac:dyDescent="0.2">
      <c r="A86" s="157">
        <v>78</v>
      </c>
      <c r="B86" s="135" t="s">
        <v>459</v>
      </c>
      <c r="C86" s="148" t="s">
        <v>486</v>
      </c>
      <c r="D86" s="166" t="s">
        <v>390</v>
      </c>
      <c r="E86" s="135" t="s">
        <v>390</v>
      </c>
      <c r="F86" s="157" t="s">
        <v>222</v>
      </c>
      <c r="G86" s="136">
        <v>12000</v>
      </c>
      <c r="H86" s="158">
        <v>0</v>
      </c>
      <c r="I86" s="136">
        <f t="shared" si="5"/>
        <v>12000</v>
      </c>
      <c r="J86" s="152">
        <v>0</v>
      </c>
      <c r="K86" s="161">
        <v>0</v>
      </c>
      <c r="L86" s="152">
        <v>0</v>
      </c>
      <c r="M86" s="152">
        <v>0</v>
      </c>
      <c r="N86" s="152">
        <v>0</v>
      </c>
      <c r="O86" s="136">
        <f t="shared" si="6"/>
        <v>12000</v>
      </c>
      <c r="P86" s="194" t="s">
        <v>490</v>
      </c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Q86" s="200"/>
      <c r="AR86" s="200"/>
      <c r="AS86" s="200"/>
      <c r="AT86" s="200"/>
      <c r="AU86" s="200"/>
      <c r="AV86" s="200"/>
      <c r="AW86" s="200"/>
      <c r="AX86" s="200"/>
      <c r="AY86" s="200"/>
      <c r="AZ86" s="200"/>
      <c r="BA86" s="200"/>
      <c r="BB86" s="200"/>
      <c r="BC86" s="200"/>
      <c r="BD86" s="200"/>
      <c r="BE86" s="200"/>
      <c r="BF86" s="200"/>
      <c r="BG86" s="200"/>
      <c r="BH86" s="200"/>
      <c r="BI86" s="200"/>
      <c r="BJ86" s="200"/>
      <c r="BK86" s="200"/>
      <c r="BL86" s="200"/>
      <c r="BM86" s="200"/>
      <c r="BN86" s="200"/>
      <c r="BO86" s="200"/>
      <c r="BP86" s="200"/>
      <c r="BQ86" s="200"/>
      <c r="BR86" s="200"/>
      <c r="BS86" s="200"/>
      <c r="BT86" s="200"/>
      <c r="BU86" s="200"/>
      <c r="BV86" s="200"/>
      <c r="BW86" s="200"/>
      <c r="BX86" s="200"/>
      <c r="BY86" s="200"/>
      <c r="BZ86" s="200"/>
      <c r="CA86" s="200"/>
      <c r="CB86" s="200"/>
      <c r="CC86" s="200"/>
      <c r="CD86" s="200"/>
      <c r="CE86" s="200"/>
      <c r="CF86" s="200"/>
      <c r="CG86" s="200"/>
      <c r="CH86" s="200"/>
      <c r="CI86" s="200"/>
      <c r="CJ86" s="200"/>
      <c r="CK86" s="200"/>
      <c r="CL86" s="200"/>
      <c r="CM86" s="200"/>
      <c r="CN86" s="200"/>
      <c r="CO86" s="200"/>
      <c r="CP86" s="200"/>
      <c r="CQ86" s="200"/>
      <c r="CR86" s="200"/>
      <c r="CS86" s="200"/>
      <c r="CT86" s="200"/>
      <c r="CU86" s="200"/>
      <c r="CV86" s="200"/>
      <c r="CW86" s="200"/>
      <c r="CX86" s="200"/>
      <c r="CY86" s="200"/>
      <c r="CZ86" s="200"/>
      <c r="DA86" s="200"/>
      <c r="DB86" s="200"/>
      <c r="DC86" s="200"/>
      <c r="DD86" s="200"/>
      <c r="DE86" s="200"/>
      <c r="DF86" s="200"/>
      <c r="DG86" s="200"/>
      <c r="DH86" s="200"/>
      <c r="DI86" s="200"/>
      <c r="DJ86" s="200"/>
      <c r="DK86" s="200"/>
      <c r="DL86" s="200"/>
      <c r="DM86" s="200"/>
      <c r="DN86" s="200"/>
      <c r="DO86" s="200"/>
      <c r="DP86" s="200"/>
      <c r="DQ86" s="200"/>
      <c r="DR86" s="200"/>
      <c r="DS86" s="200"/>
      <c r="DT86" s="200"/>
      <c r="DU86" s="200"/>
      <c r="DV86" s="200"/>
      <c r="DW86" s="200"/>
      <c r="DX86" s="200"/>
      <c r="DY86" s="200"/>
      <c r="DZ86" s="200"/>
      <c r="EA86" s="200"/>
    </row>
    <row r="87" spans="1:131" s="133" customFormat="1" ht="29.25" customHeight="1" x14ac:dyDescent="0.2">
      <c r="A87" s="157">
        <v>79</v>
      </c>
      <c r="B87" s="135" t="s">
        <v>460</v>
      </c>
      <c r="C87" s="148" t="s">
        <v>486</v>
      </c>
      <c r="D87" s="166" t="s">
        <v>390</v>
      </c>
      <c r="E87" s="135" t="s">
        <v>390</v>
      </c>
      <c r="F87" s="157" t="s">
        <v>222</v>
      </c>
      <c r="G87" s="136">
        <v>13000</v>
      </c>
      <c r="H87" s="158">
        <v>0</v>
      </c>
      <c r="I87" s="136">
        <f t="shared" si="5"/>
        <v>13000</v>
      </c>
      <c r="J87" s="152">
        <v>0</v>
      </c>
      <c r="K87" s="161">
        <v>0</v>
      </c>
      <c r="L87" s="152">
        <v>0</v>
      </c>
      <c r="M87" s="152">
        <v>0</v>
      </c>
      <c r="N87" s="152">
        <v>0</v>
      </c>
      <c r="O87" s="136">
        <f t="shared" si="6"/>
        <v>13000</v>
      </c>
      <c r="P87" s="194" t="s">
        <v>490</v>
      </c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200"/>
      <c r="AR87" s="200"/>
      <c r="AS87" s="200"/>
      <c r="AT87" s="200"/>
      <c r="AU87" s="200"/>
      <c r="AV87" s="200"/>
      <c r="AW87" s="200"/>
      <c r="AX87" s="200"/>
      <c r="AY87" s="200"/>
      <c r="AZ87" s="200"/>
      <c r="BA87" s="200"/>
      <c r="BB87" s="200"/>
      <c r="BC87" s="200"/>
      <c r="BD87" s="200"/>
      <c r="BE87" s="200"/>
      <c r="BF87" s="200"/>
      <c r="BG87" s="200"/>
      <c r="BH87" s="200"/>
      <c r="BI87" s="200"/>
      <c r="BJ87" s="200"/>
      <c r="BK87" s="200"/>
      <c r="BL87" s="200"/>
      <c r="BM87" s="200"/>
      <c r="BN87" s="200"/>
      <c r="BO87" s="200"/>
      <c r="BP87" s="200"/>
      <c r="BQ87" s="200"/>
      <c r="BR87" s="200"/>
      <c r="BS87" s="200"/>
      <c r="BT87" s="200"/>
      <c r="BU87" s="200"/>
      <c r="BV87" s="200"/>
      <c r="BW87" s="200"/>
      <c r="BX87" s="200"/>
      <c r="BY87" s="200"/>
      <c r="BZ87" s="200"/>
      <c r="CA87" s="200"/>
      <c r="CB87" s="200"/>
      <c r="CC87" s="200"/>
      <c r="CD87" s="200"/>
      <c r="CE87" s="200"/>
      <c r="CF87" s="200"/>
      <c r="CG87" s="200"/>
      <c r="CH87" s="200"/>
      <c r="CI87" s="200"/>
      <c r="CJ87" s="200"/>
      <c r="CK87" s="200"/>
      <c r="CL87" s="200"/>
      <c r="CM87" s="200"/>
      <c r="CN87" s="200"/>
      <c r="CO87" s="200"/>
      <c r="CP87" s="200"/>
      <c r="CQ87" s="200"/>
      <c r="CR87" s="200"/>
      <c r="CS87" s="200"/>
      <c r="CT87" s="200"/>
      <c r="CU87" s="200"/>
      <c r="CV87" s="200"/>
      <c r="CW87" s="200"/>
      <c r="CX87" s="200"/>
      <c r="CY87" s="200"/>
      <c r="CZ87" s="200"/>
      <c r="DA87" s="200"/>
      <c r="DB87" s="200"/>
      <c r="DC87" s="200"/>
      <c r="DD87" s="200"/>
      <c r="DE87" s="200"/>
      <c r="DF87" s="200"/>
      <c r="DG87" s="200"/>
      <c r="DH87" s="200"/>
      <c r="DI87" s="200"/>
      <c r="DJ87" s="200"/>
      <c r="DK87" s="200"/>
      <c r="DL87" s="200"/>
      <c r="DM87" s="200"/>
      <c r="DN87" s="200"/>
      <c r="DO87" s="200"/>
      <c r="DP87" s="200"/>
      <c r="DQ87" s="200"/>
      <c r="DR87" s="200"/>
      <c r="DS87" s="200"/>
      <c r="DT87" s="200"/>
      <c r="DU87" s="200"/>
      <c r="DV87" s="200"/>
      <c r="DW87" s="200"/>
      <c r="DX87" s="200"/>
      <c r="DY87" s="200"/>
      <c r="DZ87" s="200"/>
      <c r="EA87" s="200"/>
    </row>
    <row r="88" spans="1:131" s="133" customFormat="1" ht="29.25" customHeight="1" x14ac:dyDescent="0.2">
      <c r="A88" s="157">
        <v>80</v>
      </c>
      <c r="B88" s="135" t="s">
        <v>461</v>
      </c>
      <c r="C88" s="148" t="s">
        <v>486</v>
      </c>
      <c r="D88" s="166" t="s">
        <v>390</v>
      </c>
      <c r="E88" s="135" t="s">
        <v>390</v>
      </c>
      <c r="F88" s="157" t="s">
        <v>222</v>
      </c>
      <c r="G88" s="136">
        <v>12000</v>
      </c>
      <c r="H88" s="158">
        <v>0</v>
      </c>
      <c r="I88" s="136">
        <f t="shared" si="5"/>
        <v>12000</v>
      </c>
      <c r="J88" s="152">
        <v>0</v>
      </c>
      <c r="K88" s="161">
        <v>0</v>
      </c>
      <c r="L88" s="152">
        <v>0</v>
      </c>
      <c r="M88" s="152">
        <v>0</v>
      </c>
      <c r="N88" s="152">
        <v>0</v>
      </c>
      <c r="O88" s="136">
        <f t="shared" si="6"/>
        <v>12000</v>
      </c>
      <c r="P88" s="194" t="s">
        <v>490</v>
      </c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0"/>
      <c r="AJ88" s="200"/>
      <c r="AK88" s="200"/>
      <c r="AL88" s="200"/>
      <c r="AM88" s="200"/>
      <c r="AN88" s="200"/>
      <c r="AO88" s="200"/>
      <c r="AP88" s="200"/>
      <c r="AQ88" s="200"/>
      <c r="AR88" s="200"/>
      <c r="AS88" s="200"/>
      <c r="AT88" s="200"/>
      <c r="AU88" s="200"/>
      <c r="AV88" s="200"/>
      <c r="AW88" s="200"/>
      <c r="AX88" s="200"/>
      <c r="AY88" s="200"/>
      <c r="AZ88" s="200"/>
      <c r="BA88" s="200"/>
      <c r="BB88" s="200"/>
      <c r="BC88" s="200"/>
      <c r="BD88" s="200"/>
      <c r="BE88" s="200"/>
      <c r="BF88" s="200"/>
      <c r="BG88" s="200"/>
      <c r="BH88" s="200"/>
      <c r="BI88" s="200"/>
      <c r="BJ88" s="200"/>
      <c r="BK88" s="200"/>
      <c r="BL88" s="200"/>
      <c r="BM88" s="200"/>
      <c r="BN88" s="200"/>
      <c r="BO88" s="200"/>
      <c r="BP88" s="200"/>
      <c r="BQ88" s="200"/>
      <c r="BR88" s="200"/>
      <c r="BS88" s="200"/>
      <c r="BT88" s="200"/>
      <c r="BU88" s="200"/>
      <c r="BV88" s="200"/>
      <c r="BW88" s="200"/>
      <c r="BX88" s="200"/>
      <c r="BY88" s="200"/>
      <c r="BZ88" s="200"/>
      <c r="CA88" s="200"/>
      <c r="CB88" s="200"/>
      <c r="CC88" s="200"/>
      <c r="CD88" s="200"/>
      <c r="CE88" s="200"/>
      <c r="CF88" s="200"/>
      <c r="CG88" s="200"/>
      <c r="CH88" s="200"/>
      <c r="CI88" s="200"/>
      <c r="CJ88" s="200"/>
      <c r="CK88" s="200"/>
      <c r="CL88" s="200"/>
      <c r="CM88" s="200"/>
      <c r="CN88" s="200"/>
      <c r="CO88" s="200"/>
      <c r="CP88" s="200"/>
      <c r="CQ88" s="200"/>
      <c r="CR88" s="200"/>
      <c r="CS88" s="200"/>
      <c r="CT88" s="200"/>
      <c r="CU88" s="200"/>
      <c r="CV88" s="200"/>
      <c r="CW88" s="200"/>
      <c r="CX88" s="200"/>
      <c r="CY88" s="200"/>
      <c r="CZ88" s="200"/>
      <c r="DA88" s="200"/>
      <c r="DB88" s="200"/>
      <c r="DC88" s="200"/>
      <c r="DD88" s="200"/>
      <c r="DE88" s="200"/>
      <c r="DF88" s="200"/>
      <c r="DG88" s="200"/>
      <c r="DH88" s="200"/>
      <c r="DI88" s="200"/>
      <c r="DJ88" s="200"/>
      <c r="DK88" s="200"/>
      <c r="DL88" s="200"/>
      <c r="DM88" s="200"/>
      <c r="DN88" s="200"/>
      <c r="DO88" s="200"/>
      <c r="DP88" s="200"/>
      <c r="DQ88" s="200"/>
      <c r="DR88" s="200"/>
      <c r="DS88" s="200"/>
      <c r="DT88" s="200"/>
      <c r="DU88" s="200"/>
      <c r="DV88" s="200"/>
      <c r="DW88" s="200"/>
      <c r="DX88" s="200"/>
      <c r="DY88" s="200"/>
      <c r="DZ88" s="200"/>
      <c r="EA88" s="200"/>
    </row>
    <row r="89" spans="1:131" s="133" customFormat="1" ht="29.25" customHeight="1" x14ac:dyDescent="0.2">
      <c r="A89" s="157">
        <v>81</v>
      </c>
      <c r="B89" s="135" t="s">
        <v>462</v>
      </c>
      <c r="C89" s="148" t="s">
        <v>486</v>
      </c>
      <c r="D89" s="166" t="s">
        <v>390</v>
      </c>
      <c r="E89" s="135" t="s">
        <v>390</v>
      </c>
      <c r="F89" s="157" t="s">
        <v>222</v>
      </c>
      <c r="G89" s="136">
        <v>13000</v>
      </c>
      <c r="H89" s="158">
        <v>0</v>
      </c>
      <c r="I89" s="136">
        <f t="shared" si="5"/>
        <v>13000</v>
      </c>
      <c r="J89" s="152">
        <v>0</v>
      </c>
      <c r="K89" s="161">
        <v>0</v>
      </c>
      <c r="L89" s="152">
        <v>0</v>
      </c>
      <c r="M89" s="168">
        <v>1000</v>
      </c>
      <c r="N89" s="136">
        <f t="shared" si="12"/>
        <v>1000</v>
      </c>
      <c r="O89" s="136">
        <f t="shared" si="6"/>
        <v>12000</v>
      </c>
      <c r="P89" s="194" t="s">
        <v>490</v>
      </c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  <c r="AI89" s="200"/>
      <c r="AJ89" s="200"/>
      <c r="AK89" s="200"/>
      <c r="AL89" s="200"/>
      <c r="AM89" s="200"/>
      <c r="AN89" s="200"/>
      <c r="AO89" s="200"/>
      <c r="AP89" s="200"/>
      <c r="AQ89" s="200"/>
      <c r="AR89" s="200"/>
      <c r="AS89" s="200"/>
      <c r="AT89" s="200"/>
      <c r="AU89" s="200"/>
      <c r="AV89" s="200"/>
      <c r="AW89" s="200"/>
      <c r="AX89" s="200"/>
      <c r="AY89" s="200"/>
      <c r="AZ89" s="200"/>
      <c r="BA89" s="200"/>
      <c r="BB89" s="200"/>
      <c r="BC89" s="200"/>
      <c r="BD89" s="200"/>
      <c r="BE89" s="200"/>
      <c r="BF89" s="200"/>
      <c r="BG89" s="200"/>
      <c r="BH89" s="200"/>
      <c r="BI89" s="200"/>
      <c r="BJ89" s="200"/>
      <c r="BK89" s="200"/>
      <c r="BL89" s="200"/>
      <c r="BM89" s="200"/>
      <c r="BN89" s="200"/>
      <c r="BO89" s="200"/>
      <c r="BP89" s="200"/>
      <c r="BQ89" s="200"/>
      <c r="BR89" s="200"/>
      <c r="BS89" s="200"/>
      <c r="BT89" s="200"/>
      <c r="BU89" s="200"/>
      <c r="BV89" s="200"/>
      <c r="BW89" s="200"/>
      <c r="BX89" s="200"/>
      <c r="BY89" s="200"/>
      <c r="BZ89" s="200"/>
      <c r="CA89" s="200"/>
      <c r="CB89" s="200"/>
      <c r="CC89" s="200"/>
      <c r="CD89" s="200"/>
      <c r="CE89" s="200"/>
      <c r="CF89" s="200"/>
      <c r="CG89" s="200"/>
      <c r="CH89" s="200"/>
      <c r="CI89" s="200"/>
      <c r="CJ89" s="200"/>
      <c r="CK89" s="200"/>
      <c r="CL89" s="200"/>
      <c r="CM89" s="200"/>
      <c r="CN89" s="200"/>
      <c r="CO89" s="200"/>
      <c r="CP89" s="200"/>
      <c r="CQ89" s="200"/>
      <c r="CR89" s="200"/>
      <c r="CS89" s="200"/>
      <c r="CT89" s="200"/>
      <c r="CU89" s="200"/>
      <c r="CV89" s="200"/>
      <c r="CW89" s="200"/>
      <c r="CX89" s="200"/>
      <c r="CY89" s="200"/>
      <c r="CZ89" s="200"/>
      <c r="DA89" s="200"/>
      <c r="DB89" s="200"/>
      <c r="DC89" s="200"/>
      <c r="DD89" s="200"/>
      <c r="DE89" s="200"/>
      <c r="DF89" s="200"/>
      <c r="DG89" s="200"/>
      <c r="DH89" s="200"/>
      <c r="DI89" s="200"/>
      <c r="DJ89" s="200"/>
      <c r="DK89" s="200"/>
      <c r="DL89" s="200"/>
      <c r="DM89" s="200"/>
      <c r="DN89" s="200"/>
      <c r="DO89" s="200"/>
      <c r="DP89" s="200"/>
      <c r="DQ89" s="200"/>
      <c r="DR89" s="200"/>
      <c r="DS89" s="200"/>
      <c r="DT89" s="200"/>
      <c r="DU89" s="200"/>
      <c r="DV89" s="200"/>
      <c r="DW89" s="200"/>
      <c r="DX89" s="200"/>
      <c r="DY89" s="200"/>
      <c r="DZ89" s="200"/>
      <c r="EA89" s="200"/>
    </row>
    <row r="90" spans="1:131" s="133" customFormat="1" ht="29.25" customHeight="1" x14ac:dyDescent="0.2">
      <c r="A90" s="157">
        <v>82</v>
      </c>
      <c r="B90" s="135" t="s">
        <v>463</v>
      </c>
      <c r="C90" s="148" t="s">
        <v>486</v>
      </c>
      <c r="D90" s="166" t="s">
        <v>390</v>
      </c>
      <c r="E90" s="135" t="s">
        <v>390</v>
      </c>
      <c r="F90" s="157" t="s">
        <v>221</v>
      </c>
      <c r="G90" s="136">
        <v>13000</v>
      </c>
      <c r="H90" s="158">
        <v>0</v>
      </c>
      <c r="I90" s="136">
        <f t="shared" si="5"/>
        <v>13000</v>
      </c>
      <c r="J90" s="152">
        <v>0</v>
      </c>
      <c r="K90" s="161">
        <v>0</v>
      </c>
      <c r="L90" s="152">
        <v>0</v>
      </c>
      <c r="M90" s="152">
        <v>0</v>
      </c>
      <c r="N90" s="152">
        <v>0</v>
      </c>
      <c r="O90" s="136">
        <f t="shared" si="6"/>
        <v>13000</v>
      </c>
      <c r="P90" s="194" t="s">
        <v>490</v>
      </c>
      <c r="Q90" s="200"/>
      <c r="R90" s="200"/>
      <c r="S90" s="200"/>
      <c r="T90" s="200"/>
      <c r="U90" s="200"/>
      <c r="V90" s="200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00"/>
      <c r="AH90" s="200"/>
      <c r="AI90" s="200"/>
      <c r="AJ90" s="200"/>
      <c r="AK90" s="200"/>
      <c r="AL90" s="200"/>
      <c r="AM90" s="200"/>
      <c r="AN90" s="200"/>
      <c r="AO90" s="200"/>
      <c r="AP90" s="200"/>
      <c r="AQ90" s="200"/>
      <c r="AR90" s="200"/>
      <c r="AS90" s="200"/>
      <c r="AT90" s="200"/>
      <c r="AU90" s="200"/>
      <c r="AV90" s="200"/>
      <c r="AW90" s="200"/>
      <c r="AX90" s="200"/>
      <c r="AY90" s="200"/>
      <c r="AZ90" s="200"/>
      <c r="BA90" s="200"/>
      <c r="BB90" s="200"/>
      <c r="BC90" s="200"/>
      <c r="BD90" s="200"/>
      <c r="BE90" s="200"/>
      <c r="BF90" s="200"/>
      <c r="BG90" s="200"/>
      <c r="BH90" s="200"/>
      <c r="BI90" s="200"/>
      <c r="BJ90" s="200"/>
      <c r="BK90" s="200"/>
      <c r="BL90" s="200"/>
      <c r="BM90" s="200"/>
      <c r="BN90" s="200"/>
      <c r="BO90" s="200"/>
      <c r="BP90" s="200"/>
      <c r="BQ90" s="200"/>
      <c r="BR90" s="200"/>
      <c r="BS90" s="200"/>
      <c r="BT90" s="200"/>
      <c r="BU90" s="200"/>
      <c r="BV90" s="200"/>
      <c r="BW90" s="200"/>
      <c r="BX90" s="200"/>
      <c r="BY90" s="200"/>
      <c r="BZ90" s="200"/>
      <c r="CA90" s="200"/>
      <c r="CB90" s="200"/>
      <c r="CC90" s="200"/>
      <c r="CD90" s="200"/>
      <c r="CE90" s="200"/>
      <c r="CF90" s="200"/>
      <c r="CG90" s="200"/>
      <c r="CH90" s="200"/>
      <c r="CI90" s="200"/>
      <c r="CJ90" s="200"/>
      <c r="CK90" s="200"/>
      <c r="CL90" s="200"/>
      <c r="CM90" s="200"/>
      <c r="CN90" s="200"/>
      <c r="CO90" s="200"/>
      <c r="CP90" s="200"/>
      <c r="CQ90" s="200"/>
      <c r="CR90" s="200"/>
      <c r="CS90" s="200"/>
      <c r="CT90" s="200"/>
      <c r="CU90" s="200"/>
      <c r="CV90" s="200"/>
      <c r="CW90" s="200"/>
      <c r="CX90" s="200"/>
      <c r="CY90" s="200"/>
      <c r="CZ90" s="200"/>
      <c r="DA90" s="200"/>
      <c r="DB90" s="200"/>
      <c r="DC90" s="200"/>
      <c r="DD90" s="200"/>
      <c r="DE90" s="200"/>
      <c r="DF90" s="200"/>
      <c r="DG90" s="200"/>
      <c r="DH90" s="200"/>
      <c r="DI90" s="200"/>
      <c r="DJ90" s="200"/>
      <c r="DK90" s="200"/>
      <c r="DL90" s="200"/>
      <c r="DM90" s="200"/>
      <c r="DN90" s="200"/>
      <c r="DO90" s="200"/>
      <c r="DP90" s="200"/>
      <c r="DQ90" s="200"/>
      <c r="DR90" s="200"/>
      <c r="DS90" s="200"/>
      <c r="DT90" s="200"/>
      <c r="DU90" s="200"/>
      <c r="DV90" s="200"/>
      <c r="DW90" s="200"/>
      <c r="DX90" s="200"/>
      <c r="DY90" s="200"/>
      <c r="DZ90" s="200"/>
      <c r="EA90" s="200"/>
    </row>
    <row r="91" spans="1:131" s="19" customFormat="1" ht="29.25" customHeight="1" x14ac:dyDescent="0.2">
      <c r="A91" s="157">
        <v>83</v>
      </c>
      <c r="B91" s="135" t="s">
        <v>465</v>
      </c>
      <c r="C91" s="148" t="s">
        <v>486</v>
      </c>
      <c r="D91" s="166" t="s">
        <v>390</v>
      </c>
      <c r="E91" s="135" t="s">
        <v>390</v>
      </c>
      <c r="F91" s="157" t="s">
        <v>222</v>
      </c>
      <c r="G91" s="136">
        <v>15000</v>
      </c>
      <c r="H91" s="158">
        <v>0</v>
      </c>
      <c r="I91" s="136">
        <f t="shared" si="5"/>
        <v>15000</v>
      </c>
      <c r="J91" s="152">
        <v>0</v>
      </c>
      <c r="K91" s="161">
        <v>0</v>
      </c>
      <c r="L91" s="152">
        <v>0</v>
      </c>
      <c r="M91" s="168">
        <v>3588.23</v>
      </c>
      <c r="N91" s="136">
        <f t="shared" si="12"/>
        <v>3588.23</v>
      </c>
      <c r="O91" s="136">
        <f t="shared" si="6"/>
        <v>11411.77</v>
      </c>
      <c r="P91" s="194" t="s">
        <v>490</v>
      </c>
      <c r="Q91" s="200"/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  <c r="AI91" s="200"/>
      <c r="AJ91" s="200"/>
      <c r="AK91" s="200"/>
      <c r="AL91" s="200"/>
      <c r="AM91" s="200"/>
      <c r="AN91" s="200"/>
      <c r="AO91" s="200"/>
      <c r="AP91" s="200"/>
      <c r="AQ91" s="200"/>
      <c r="AR91" s="200"/>
      <c r="AS91" s="200"/>
      <c r="AT91" s="200"/>
      <c r="AU91" s="200"/>
      <c r="AV91" s="200"/>
      <c r="AW91" s="200"/>
      <c r="AX91" s="200"/>
      <c r="AY91" s="200"/>
      <c r="AZ91" s="200"/>
      <c r="BA91" s="200"/>
      <c r="BB91" s="200"/>
      <c r="BC91" s="200"/>
      <c r="BD91" s="200"/>
      <c r="BE91" s="200"/>
      <c r="BF91" s="200"/>
      <c r="BG91" s="200"/>
      <c r="BH91" s="200"/>
      <c r="BI91" s="200"/>
      <c r="BJ91" s="200"/>
      <c r="BK91" s="200"/>
      <c r="BL91" s="200"/>
      <c r="BM91" s="200"/>
      <c r="BN91" s="200"/>
      <c r="BO91" s="200"/>
      <c r="BP91" s="200"/>
      <c r="BQ91" s="200"/>
      <c r="BR91" s="200"/>
      <c r="BS91" s="200"/>
      <c r="BT91" s="200"/>
      <c r="BU91" s="200"/>
      <c r="BV91" s="200"/>
      <c r="BW91" s="200"/>
      <c r="BX91" s="200"/>
      <c r="BY91" s="200"/>
      <c r="BZ91" s="200"/>
      <c r="CA91" s="200"/>
      <c r="CB91" s="200"/>
      <c r="CC91" s="200"/>
      <c r="CD91" s="200"/>
      <c r="CE91" s="200"/>
      <c r="CF91" s="200"/>
      <c r="CG91" s="200"/>
      <c r="CH91" s="200"/>
      <c r="CI91" s="200"/>
      <c r="CJ91" s="200"/>
      <c r="CK91" s="200"/>
      <c r="CL91" s="200"/>
      <c r="CM91" s="200"/>
      <c r="CN91" s="200"/>
      <c r="CO91" s="200"/>
      <c r="CP91" s="200"/>
      <c r="CQ91" s="200"/>
      <c r="CR91" s="200"/>
      <c r="CS91" s="200"/>
      <c r="CT91" s="200"/>
      <c r="CU91" s="200"/>
      <c r="CV91" s="200"/>
      <c r="CW91" s="200"/>
      <c r="CX91" s="200"/>
      <c r="CY91" s="200"/>
      <c r="CZ91" s="200"/>
      <c r="DA91" s="200"/>
      <c r="DB91" s="200"/>
      <c r="DC91" s="200"/>
      <c r="DD91" s="200"/>
      <c r="DE91" s="200"/>
      <c r="DF91" s="200"/>
      <c r="DG91" s="200"/>
      <c r="DH91" s="200"/>
      <c r="DI91" s="200"/>
      <c r="DJ91" s="200"/>
      <c r="DK91" s="200"/>
      <c r="DL91" s="200"/>
      <c r="DM91" s="200"/>
      <c r="DN91" s="200"/>
      <c r="DO91" s="200"/>
      <c r="DP91" s="200"/>
      <c r="DQ91" s="200"/>
      <c r="DR91" s="200"/>
      <c r="DS91" s="200"/>
      <c r="DT91" s="200"/>
      <c r="DU91" s="200"/>
      <c r="DV91" s="200"/>
      <c r="DW91" s="200"/>
      <c r="DX91" s="200"/>
      <c r="DY91" s="200"/>
      <c r="DZ91" s="200"/>
      <c r="EA91" s="200"/>
    </row>
    <row r="92" spans="1:131" s="19" customFormat="1" ht="29.25" customHeight="1" x14ac:dyDescent="0.2">
      <c r="A92" s="157">
        <v>84</v>
      </c>
      <c r="B92" s="135" t="s">
        <v>466</v>
      </c>
      <c r="C92" s="148" t="s">
        <v>486</v>
      </c>
      <c r="D92" s="166" t="s">
        <v>390</v>
      </c>
      <c r="E92" s="135" t="s">
        <v>390</v>
      </c>
      <c r="F92" s="157" t="s">
        <v>222</v>
      </c>
      <c r="G92" s="136">
        <v>40000</v>
      </c>
      <c r="H92" s="158">
        <v>0</v>
      </c>
      <c r="I92" s="136">
        <f t="shared" si="5"/>
        <v>40000</v>
      </c>
      <c r="J92" s="152">
        <v>0</v>
      </c>
      <c r="K92" s="161">
        <v>797.25</v>
      </c>
      <c r="L92" s="152">
        <v>0</v>
      </c>
      <c r="M92" s="152">
        <v>0</v>
      </c>
      <c r="N92" s="136">
        <f t="shared" si="12"/>
        <v>797.25</v>
      </c>
      <c r="O92" s="136">
        <f t="shared" si="6"/>
        <v>39202.75</v>
      </c>
      <c r="P92" s="194" t="s">
        <v>490</v>
      </c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0"/>
      <c r="AJ92" s="200"/>
      <c r="AK92" s="200"/>
      <c r="AL92" s="200"/>
      <c r="AM92" s="200"/>
      <c r="AN92" s="200"/>
      <c r="AO92" s="200"/>
      <c r="AP92" s="200"/>
      <c r="AQ92" s="200"/>
      <c r="AR92" s="200"/>
      <c r="AS92" s="200"/>
      <c r="AT92" s="200"/>
      <c r="AU92" s="200"/>
      <c r="AV92" s="200"/>
      <c r="AW92" s="200"/>
      <c r="AX92" s="200"/>
      <c r="AY92" s="200"/>
      <c r="AZ92" s="200"/>
      <c r="BA92" s="200"/>
      <c r="BB92" s="200"/>
      <c r="BC92" s="200"/>
      <c r="BD92" s="200"/>
      <c r="BE92" s="200"/>
      <c r="BF92" s="200"/>
      <c r="BG92" s="200"/>
      <c r="BH92" s="200"/>
      <c r="BI92" s="200"/>
      <c r="BJ92" s="200"/>
      <c r="BK92" s="200"/>
      <c r="BL92" s="200"/>
      <c r="BM92" s="200"/>
      <c r="BN92" s="200"/>
      <c r="BO92" s="200"/>
      <c r="BP92" s="200"/>
      <c r="BQ92" s="200"/>
      <c r="BR92" s="200"/>
      <c r="BS92" s="200"/>
      <c r="BT92" s="200"/>
      <c r="BU92" s="200"/>
      <c r="BV92" s="200"/>
      <c r="BW92" s="200"/>
      <c r="BX92" s="200"/>
      <c r="BY92" s="200"/>
      <c r="BZ92" s="200"/>
      <c r="CA92" s="200"/>
      <c r="CB92" s="200"/>
      <c r="CC92" s="200"/>
      <c r="CD92" s="200"/>
      <c r="CE92" s="200"/>
      <c r="CF92" s="200"/>
      <c r="CG92" s="200"/>
      <c r="CH92" s="200"/>
      <c r="CI92" s="200"/>
      <c r="CJ92" s="200"/>
      <c r="CK92" s="200"/>
      <c r="CL92" s="200"/>
      <c r="CM92" s="200"/>
      <c r="CN92" s="200"/>
      <c r="CO92" s="200"/>
      <c r="CP92" s="200"/>
      <c r="CQ92" s="200"/>
      <c r="CR92" s="200"/>
      <c r="CS92" s="200"/>
      <c r="CT92" s="200"/>
      <c r="CU92" s="200"/>
      <c r="CV92" s="200"/>
      <c r="CW92" s="200"/>
      <c r="CX92" s="200"/>
      <c r="CY92" s="200"/>
      <c r="CZ92" s="200"/>
      <c r="DA92" s="200"/>
      <c r="DB92" s="200"/>
      <c r="DC92" s="200"/>
      <c r="DD92" s="200"/>
      <c r="DE92" s="200"/>
      <c r="DF92" s="200"/>
      <c r="DG92" s="200"/>
      <c r="DH92" s="200"/>
      <c r="DI92" s="200"/>
      <c r="DJ92" s="200"/>
      <c r="DK92" s="200"/>
      <c r="DL92" s="200"/>
      <c r="DM92" s="200"/>
      <c r="DN92" s="200"/>
      <c r="DO92" s="200"/>
      <c r="DP92" s="200"/>
      <c r="DQ92" s="200"/>
      <c r="DR92" s="200"/>
      <c r="DS92" s="200"/>
      <c r="DT92" s="200"/>
      <c r="DU92" s="200"/>
      <c r="DV92" s="200"/>
      <c r="DW92" s="200"/>
      <c r="DX92" s="200"/>
      <c r="DY92" s="200"/>
      <c r="DZ92" s="200"/>
      <c r="EA92" s="200"/>
    </row>
    <row r="93" spans="1:131" s="19" customFormat="1" ht="29.25" customHeight="1" x14ac:dyDescent="0.2">
      <c r="A93" s="157">
        <v>85</v>
      </c>
      <c r="B93" s="135" t="s">
        <v>470</v>
      </c>
      <c r="C93" s="148" t="s">
        <v>486</v>
      </c>
      <c r="D93" s="166" t="s">
        <v>390</v>
      </c>
      <c r="E93" s="135" t="s">
        <v>390</v>
      </c>
      <c r="F93" s="157" t="s">
        <v>221</v>
      </c>
      <c r="G93" s="136">
        <v>40000</v>
      </c>
      <c r="H93" s="158">
        <v>0</v>
      </c>
      <c r="I93" s="136">
        <f t="shared" si="5"/>
        <v>40000</v>
      </c>
      <c r="J93" s="152">
        <v>0</v>
      </c>
      <c r="K93" s="161">
        <v>0</v>
      </c>
      <c r="L93" s="152">
        <v>0</v>
      </c>
      <c r="M93" s="152">
        <v>0</v>
      </c>
      <c r="N93" s="136">
        <f t="shared" si="12"/>
        <v>0</v>
      </c>
      <c r="O93" s="136">
        <f t="shared" si="6"/>
        <v>40000</v>
      </c>
      <c r="P93" s="194" t="s">
        <v>490</v>
      </c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200"/>
      <c r="AL93" s="200"/>
      <c r="AM93" s="200"/>
      <c r="AN93" s="200"/>
      <c r="AO93" s="200"/>
      <c r="AP93" s="200"/>
      <c r="AQ93" s="200"/>
      <c r="AR93" s="200"/>
      <c r="AS93" s="200"/>
      <c r="AT93" s="200"/>
      <c r="AU93" s="200"/>
      <c r="AV93" s="200"/>
      <c r="AW93" s="200"/>
      <c r="AX93" s="200"/>
      <c r="AY93" s="200"/>
      <c r="AZ93" s="200"/>
      <c r="BA93" s="200"/>
      <c r="BB93" s="200"/>
      <c r="BC93" s="200"/>
      <c r="BD93" s="200"/>
      <c r="BE93" s="200"/>
      <c r="BF93" s="200"/>
      <c r="BG93" s="200"/>
      <c r="BH93" s="200"/>
      <c r="BI93" s="200"/>
      <c r="BJ93" s="200"/>
      <c r="BK93" s="200"/>
      <c r="BL93" s="200"/>
      <c r="BM93" s="200"/>
      <c r="BN93" s="200"/>
      <c r="BO93" s="200"/>
      <c r="BP93" s="200"/>
      <c r="BQ93" s="200"/>
      <c r="BR93" s="200"/>
      <c r="BS93" s="200"/>
      <c r="BT93" s="200"/>
      <c r="BU93" s="200"/>
      <c r="BV93" s="200"/>
      <c r="BW93" s="200"/>
      <c r="BX93" s="200"/>
      <c r="BY93" s="200"/>
      <c r="BZ93" s="200"/>
      <c r="CA93" s="200"/>
      <c r="CB93" s="200"/>
      <c r="CC93" s="200"/>
      <c r="CD93" s="200"/>
      <c r="CE93" s="200"/>
      <c r="CF93" s="200"/>
      <c r="CG93" s="200"/>
      <c r="CH93" s="200"/>
      <c r="CI93" s="200"/>
      <c r="CJ93" s="200"/>
      <c r="CK93" s="200"/>
      <c r="CL93" s="200"/>
      <c r="CM93" s="200"/>
      <c r="CN93" s="200"/>
      <c r="CO93" s="200"/>
      <c r="CP93" s="200"/>
      <c r="CQ93" s="200"/>
      <c r="CR93" s="200"/>
      <c r="CS93" s="200"/>
      <c r="CT93" s="200"/>
      <c r="CU93" s="200"/>
      <c r="CV93" s="200"/>
      <c r="CW93" s="200"/>
      <c r="CX93" s="200"/>
      <c r="CY93" s="200"/>
      <c r="CZ93" s="200"/>
      <c r="DA93" s="200"/>
      <c r="DB93" s="200"/>
      <c r="DC93" s="200"/>
      <c r="DD93" s="200"/>
      <c r="DE93" s="200"/>
      <c r="DF93" s="200"/>
      <c r="DG93" s="200"/>
      <c r="DH93" s="200"/>
      <c r="DI93" s="200"/>
      <c r="DJ93" s="200"/>
      <c r="DK93" s="200"/>
      <c r="DL93" s="200"/>
      <c r="DM93" s="200"/>
      <c r="DN93" s="200"/>
      <c r="DO93" s="200"/>
      <c r="DP93" s="200"/>
      <c r="DQ93" s="200"/>
      <c r="DR93" s="200"/>
      <c r="DS93" s="200"/>
      <c r="DT93" s="200"/>
      <c r="DU93" s="200"/>
      <c r="DV93" s="200"/>
      <c r="DW93" s="200"/>
      <c r="DX93" s="200"/>
      <c r="DY93" s="200"/>
      <c r="DZ93" s="200"/>
      <c r="EA93" s="200"/>
    </row>
    <row r="94" spans="1:131" s="133" customFormat="1" ht="29.25" customHeight="1" x14ac:dyDescent="0.2">
      <c r="A94" s="157">
        <v>86</v>
      </c>
      <c r="B94" s="135" t="s">
        <v>471</v>
      </c>
      <c r="C94" s="148" t="s">
        <v>486</v>
      </c>
      <c r="D94" s="166" t="s">
        <v>390</v>
      </c>
      <c r="E94" s="135" t="s">
        <v>390</v>
      </c>
      <c r="F94" s="157" t="s">
        <v>222</v>
      </c>
      <c r="G94" s="136">
        <v>16000</v>
      </c>
      <c r="H94" s="158">
        <v>0</v>
      </c>
      <c r="I94" s="136">
        <f t="shared" si="5"/>
        <v>16000</v>
      </c>
      <c r="J94" s="152">
        <v>0</v>
      </c>
      <c r="K94" s="161">
        <v>0</v>
      </c>
      <c r="L94" s="152">
        <v>0</v>
      </c>
      <c r="M94" s="152">
        <v>0</v>
      </c>
      <c r="N94" s="152">
        <v>0</v>
      </c>
      <c r="O94" s="136">
        <f t="shared" si="6"/>
        <v>16000</v>
      </c>
      <c r="P94" s="194" t="s">
        <v>490</v>
      </c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  <c r="AI94" s="200"/>
      <c r="AJ94" s="200"/>
      <c r="AK94" s="200"/>
      <c r="AL94" s="200"/>
      <c r="AM94" s="200"/>
      <c r="AN94" s="200"/>
      <c r="AO94" s="200"/>
      <c r="AP94" s="200"/>
      <c r="AQ94" s="200"/>
      <c r="AR94" s="200"/>
      <c r="AS94" s="200"/>
      <c r="AT94" s="200"/>
      <c r="AU94" s="200"/>
      <c r="AV94" s="200"/>
      <c r="AW94" s="200"/>
      <c r="AX94" s="200"/>
      <c r="AY94" s="200"/>
      <c r="AZ94" s="200"/>
      <c r="BA94" s="200"/>
      <c r="BB94" s="200"/>
      <c r="BC94" s="200"/>
      <c r="BD94" s="200"/>
      <c r="BE94" s="200"/>
      <c r="BF94" s="200"/>
      <c r="BG94" s="200"/>
      <c r="BH94" s="200"/>
      <c r="BI94" s="200"/>
      <c r="BJ94" s="200"/>
      <c r="BK94" s="200"/>
      <c r="BL94" s="200"/>
      <c r="BM94" s="200"/>
      <c r="BN94" s="200"/>
      <c r="BO94" s="200"/>
      <c r="BP94" s="200"/>
      <c r="BQ94" s="200"/>
      <c r="BR94" s="200"/>
      <c r="BS94" s="200"/>
      <c r="BT94" s="200"/>
      <c r="BU94" s="200"/>
      <c r="BV94" s="200"/>
      <c r="BW94" s="200"/>
      <c r="BX94" s="200"/>
      <c r="BY94" s="200"/>
      <c r="BZ94" s="200"/>
      <c r="CA94" s="200"/>
      <c r="CB94" s="200"/>
      <c r="CC94" s="200"/>
      <c r="CD94" s="200"/>
      <c r="CE94" s="200"/>
      <c r="CF94" s="200"/>
      <c r="CG94" s="200"/>
      <c r="CH94" s="200"/>
      <c r="CI94" s="200"/>
      <c r="CJ94" s="200"/>
      <c r="CK94" s="200"/>
      <c r="CL94" s="200"/>
      <c r="CM94" s="200"/>
      <c r="CN94" s="200"/>
      <c r="CO94" s="200"/>
      <c r="CP94" s="200"/>
      <c r="CQ94" s="200"/>
      <c r="CR94" s="200"/>
      <c r="CS94" s="200"/>
      <c r="CT94" s="200"/>
      <c r="CU94" s="200"/>
      <c r="CV94" s="200"/>
      <c r="CW94" s="200"/>
      <c r="CX94" s="200"/>
      <c r="CY94" s="200"/>
      <c r="CZ94" s="200"/>
      <c r="DA94" s="200"/>
      <c r="DB94" s="200"/>
      <c r="DC94" s="200"/>
      <c r="DD94" s="200"/>
      <c r="DE94" s="200"/>
      <c r="DF94" s="200"/>
      <c r="DG94" s="200"/>
      <c r="DH94" s="200"/>
      <c r="DI94" s="200"/>
      <c r="DJ94" s="200"/>
      <c r="DK94" s="200"/>
      <c r="DL94" s="200"/>
      <c r="DM94" s="200"/>
      <c r="DN94" s="200"/>
      <c r="DO94" s="200"/>
      <c r="DP94" s="200"/>
      <c r="DQ94" s="200"/>
      <c r="DR94" s="200"/>
      <c r="DS94" s="200"/>
      <c r="DT94" s="200"/>
      <c r="DU94" s="200"/>
      <c r="DV94" s="200"/>
      <c r="DW94" s="200"/>
      <c r="DX94" s="200"/>
      <c r="DY94" s="200"/>
      <c r="DZ94" s="200"/>
      <c r="EA94" s="200"/>
    </row>
    <row r="95" spans="1:131" s="146" customFormat="1" ht="29.25" customHeight="1" x14ac:dyDescent="0.2">
      <c r="A95" s="157">
        <v>87</v>
      </c>
      <c r="B95" s="135" t="s">
        <v>473</v>
      </c>
      <c r="C95" s="148" t="s">
        <v>486</v>
      </c>
      <c r="D95" s="166" t="s">
        <v>472</v>
      </c>
      <c r="E95" s="135" t="s">
        <v>472</v>
      </c>
      <c r="F95" s="157" t="s">
        <v>222</v>
      </c>
      <c r="G95" s="136">
        <v>13000</v>
      </c>
      <c r="H95" s="158">
        <v>0</v>
      </c>
      <c r="I95" s="136">
        <f t="shared" si="5"/>
        <v>13000</v>
      </c>
      <c r="J95" s="152">
        <v>0</v>
      </c>
      <c r="K95" s="161">
        <v>0</v>
      </c>
      <c r="L95" s="152">
        <v>0</v>
      </c>
      <c r="M95" s="152">
        <v>0</v>
      </c>
      <c r="N95" s="152">
        <v>0</v>
      </c>
      <c r="O95" s="136">
        <f t="shared" si="6"/>
        <v>13000</v>
      </c>
      <c r="P95" s="194" t="s">
        <v>490</v>
      </c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02"/>
      <c r="BL95" s="202"/>
      <c r="BM95" s="202"/>
      <c r="BN95" s="202"/>
      <c r="BO95" s="202"/>
      <c r="BP95" s="202"/>
      <c r="BQ95" s="202"/>
      <c r="BR95" s="202"/>
      <c r="BS95" s="202"/>
      <c r="BT95" s="202"/>
      <c r="BU95" s="202"/>
      <c r="BV95" s="202"/>
      <c r="BW95" s="202"/>
      <c r="BX95" s="202"/>
      <c r="BY95" s="202"/>
      <c r="BZ95" s="202"/>
      <c r="CA95" s="202"/>
      <c r="CB95" s="202"/>
      <c r="CC95" s="202"/>
      <c r="CD95" s="202"/>
      <c r="CE95" s="202"/>
      <c r="CF95" s="202"/>
      <c r="CG95" s="202"/>
      <c r="CH95" s="202"/>
      <c r="CI95" s="202"/>
      <c r="CJ95" s="202"/>
      <c r="CK95" s="202"/>
      <c r="CL95" s="202"/>
      <c r="CM95" s="202"/>
      <c r="CN95" s="202"/>
      <c r="CO95" s="202"/>
      <c r="CP95" s="202"/>
      <c r="CQ95" s="202"/>
      <c r="CR95" s="202"/>
      <c r="CS95" s="202"/>
      <c r="CT95" s="202"/>
      <c r="CU95" s="202"/>
      <c r="CV95" s="202"/>
      <c r="CW95" s="202"/>
      <c r="CX95" s="202"/>
      <c r="CY95" s="202"/>
      <c r="CZ95" s="202"/>
      <c r="DA95" s="202"/>
      <c r="DB95" s="202"/>
      <c r="DC95" s="202"/>
      <c r="DD95" s="202"/>
      <c r="DE95" s="202"/>
      <c r="DF95" s="202"/>
      <c r="DG95" s="202"/>
      <c r="DH95" s="202"/>
      <c r="DI95" s="202"/>
      <c r="DJ95" s="202"/>
      <c r="DK95" s="202"/>
      <c r="DL95" s="202"/>
      <c r="DM95" s="202"/>
      <c r="DN95" s="202"/>
      <c r="DO95" s="202"/>
      <c r="DP95" s="202"/>
      <c r="DQ95" s="202"/>
      <c r="DR95" s="202"/>
      <c r="DS95" s="202"/>
      <c r="DT95" s="202"/>
      <c r="DU95" s="202"/>
      <c r="DV95" s="202"/>
      <c r="DW95" s="202"/>
      <c r="DX95" s="202"/>
      <c r="DY95" s="202"/>
      <c r="DZ95" s="202"/>
      <c r="EA95" s="202"/>
    </row>
    <row r="96" spans="1:131" s="133" customFormat="1" ht="29.25" customHeight="1" x14ac:dyDescent="0.2">
      <c r="A96" s="157">
        <v>88</v>
      </c>
      <c r="B96" s="135" t="s">
        <v>494</v>
      </c>
      <c r="C96" s="148" t="s">
        <v>486</v>
      </c>
      <c r="D96" s="166" t="s">
        <v>478</v>
      </c>
      <c r="E96" s="135" t="s">
        <v>478</v>
      </c>
      <c r="F96" s="157" t="s">
        <v>222</v>
      </c>
      <c r="G96" s="136">
        <v>60000</v>
      </c>
      <c r="H96" s="158">
        <v>0</v>
      </c>
      <c r="I96" s="136">
        <f t="shared" si="5"/>
        <v>60000</v>
      </c>
      <c r="J96" s="152">
        <v>0</v>
      </c>
      <c r="K96" s="167">
        <v>0</v>
      </c>
      <c r="L96" s="152">
        <v>0</v>
      </c>
      <c r="M96" s="152">
        <v>0</v>
      </c>
      <c r="N96" s="136">
        <f t="shared" si="12"/>
        <v>0</v>
      </c>
      <c r="O96" s="136">
        <f t="shared" si="6"/>
        <v>60000</v>
      </c>
      <c r="P96" s="194" t="s">
        <v>490</v>
      </c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0"/>
      <c r="AD96" s="200"/>
      <c r="AE96" s="200"/>
      <c r="AF96" s="200"/>
      <c r="AG96" s="200"/>
      <c r="AH96" s="200"/>
      <c r="AI96" s="200"/>
      <c r="AJ96" s="200"/>
      <c r="AK96" s="200"/>
      <c r="AL96" s="200"/>
      <c r="AM96" s="200"/>
      <c r="AN96" s="200"/>
      <c r="AO96" s="200"/>
      <c r="AP96" s="200"/>
      <c r="AQ96" s="200"/>
      <c r="AR96" s="200"/>
      <c r="AS96" s="200"/>
      <c r="AT96" s="200"/>
      <c r="AU96" s="200"/>
      <c r="AV96" s="200"/>
      <c r="AW96" s="200"/>
      <c r="AX96" s="200"/>
      <c r="AY96" s="200"/>
      <c r="AZ96" s="200"/>
      <c r="BA96" s="200"/>
      <c r="BB96" s="200"/>
      <c r="BC96" s="200"/>
      <c r="BD96" s="200"/>
      <c r="BE96" s="200"/>
      <c r="BF96" s="200"/>
      <c r="BG96" s="200"/>
      <c r="BH96" s="200"/>
      <c r="BI96" s="200"/>
      <c r="BJ96" s="200"/>
      <c r="BK96" s="200"/>
      <c r="BL96" s="200"/>
      <c r="BM96" s="200"/>
      <c r="BN96" s="200"/>
      <c r="BO96" s="200"/>
      <c r="BP96" s="200"/>
      <c r="BQ96" s="200"/>
      <c r="BR96" s="200"/>
      <c r="BS96" s="200"/>
      <c r="BT96" s="200"/>
      <c r="BU96" s="200"/>
      <c r="BV96" s="200"/>
      <c r="BW96" s="200"/>
      <c r="BX96" s="200"/>
      <c r="BY96" s="200"/>
      <c r="BZ96" s="200"/>
      <c r="CA96" s="200"/>
      <c r="CB96" s="200"/>
      <c r="CC96" s="200"/>
      <c r="CD96" s="200"/>
      <c r="CE96" s="200"/>
      <c r="CF96" s="200"/>
      <c r="CG96" s="200"/>
      <c r="CH96" s="200"/>
      <c r="CI96" s="200"/>
      <c r="CJ96" s="200"/>
      <c r="CK96" s="200"/>
      <c r="CL96" s="200"/>
      <c r="CM96" s="200"/>
      <c r="CN96" s="200"/>
      <c r="CO96" s="200"/>
      <c r="CP96" s="200"/>
      <c r="CQ96" s="200"/>
      <c r="CR96" s="200"/>
      <c r="CS96" s="200"/>
      <c r="CT96" s="200"/>
      <c r="CU96" s="200"/>
      <c r="CV96" s="200"/>
      <c r="CW96" s="200"/>
      <c r="CX96" s="200"/>
      <c r="CY96" s="200"/>
      <c r="CZ96" s="200"/>
      <c r="DA96" s="200"/>
      <c r="DB96" s="200"/>
      <c r="DC96" s="200"/>
      <c r="DD96" s="200"/>
      <c r="DE96" s="200"/>
      <c r="DF96" s="200"/>
      <c r="DG96" s="200"/>
      <c r="DH96" s="200"/>
      <c r="DI96" s="200"/>
      <c r="DJ96" s="200"/>
      <c r="DK96" s="200"/>
      <c r="DL96" s="200"/>
      <c r="DM96" s="200"/>
      <c r="DN96" s="200"/>
      <c r="DO96" s="200"/>
      <c r="DP96" s="200"/>
      <c r="DQ96" s="200"/>
      <c r="DR96" s="200"/>
      <c r="DS96" s="200"/>
      <c r="DT96" s="200"/>
      <c r="DU96" s="200"/>
      <c r="DV96" s="200"/>
      <c r="DW96" s="200"/>
      <c r="DX96" s="200"/>
      <c r="DY96" s="200"/>
      <c r="DZ96" s="200"/>
      <c r="EA96" s="200"/>
    </row>
    <row r="97" spans="1:131" s="19" customFormat="1" ht="29.25" customHeight="1" x14ac:dyDescent="0.2">
      <c r="A97" s="157">
        <v>89</v>
      </c>
      <c r="B97" s="135" t="s">
        <v>502</v>
      </c>
      <c r="C97" s="148" t="s">
        <v>486</v>
      </c>
      <c r="D97" s="166" t="s">
        <v>390</v>
      </c>
      <c r="E97" s="135" t="s">
        <v>390</v>
      </c>
      <c r="F97" s="157" t="s">
        <v>222</v>
      </c>
      <c r="G97" s="136">
        <v>10000</v>
      </c>
      <c r="H97" s="158">
        <v>0</v>
      </c>
      <c r="I97" s="136">
        <f t="shared" ref="I97" si="13">+G97+H97</f>
        <v>10000</v>
      </c>
      <c r="J97" s="152">
        <v>0</v>
      </c>
      <c r="K97" s="161">
        <v>0</v>
      </c>
      <c r="L97" s="152">
        <v>0</v>
      </c>
      <c r="M97" s="152">
        <v>0</v>
      </c>
      <c r="N97" s="152">
        <v>0</v>
      </c>
      <c r="O97" s="136">
        <f t="shared" ref="O97:O98" si="14">+I97-N97</f>
        <v>10000</v>
      </c>
      <c r="P97" s="194" t="s">
        <v>490</v>
      </c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200"/>
      <c r="AE97" s="200"/>
      <c r="AF97" s="200"/>
      <c r="AG97" s="200"/>
      <c r="AH97" s="200"/>
      <c r="AI97" s="200"/>
      <c r="AJ97" s="200"/>
      <c r="AK97" s="200"/>
      <c r="AL97" s="200"/>
      <c r="AM97" s="200"/>
      <c r="AN97" s="200"/>
      <c r="AO97" s="200"/>
      <c r="AP97" s="200"/>
      <c r="AQ97" s="200"/>
      <c r="AR97" s="200"/>
      <c r="AS97" s="200"/>
      <c r="AT97" s="200"/>
      <c r="AU97" s="200"/>
      <c r="AV97" s="200"/>
      <c r="AW97" s="200"/>
      <c r="AX97" s="200"/>
      <c r="AY97" s="200"/>
      <c r="AZ97" s="200"/>
      <c r="BA97" s="200"/>
      <c r="BB97" s="200"/>
      <c r="BC97" s="200"/>
      <c r="BD97" s="200"/>
      <c r="BE97" s="200"/>
      <c r="BF97" s="200"/>
      <c r="BG97" s="200"/>
      <c r="BH97" s="200"/>
      <c r="BI97" s="200"/>
      <c r="BJ97" s="200"/>
      <c r="BK97" s="200"/>
      <c r="BL97" s="200"/>
      <c r="BM97" s="200"/>
      <c r="BN97" s="200"/>
      <c r="BO97" s="200"/>
      <c r="BP97" s="200"/>
      <c r="BQ97" s="200"/>
      <c r="BR97" s="200"/>
      <c r="BS97" s="200"/>
      <c r="BT97" s="200"/>
      <c r="BU97" s="200"/>
      <c r="BV97" s="200"/>
      <c r="BW97" s="200"/>
      <c r="BX97" s="200"/>
      <c r="BY97" s="200"/>
      <c r="BZ97" s="200"/>
      <c r="CA97" s="200"/>
      <c r="CB97" s="200"/>
      <c r="CC97" s="200"/>
      <c r="CD97" s="200"/>
      <c r="CE97" s="200"/>
      <c r="CF97" s="200"/>
      <c r="CG97" s="200"/>
      <c r="CH97" s="200"/>
      <c r="CI97" s="200"/>
      <c r="CJ97" s="200"/>
      <c r="CK97" s="200"/>
      <c r="CL97" s="200"/>
      <c r="CM97" s="200"/>
      <c r="CN97" s="200"/>
      <c r="CO97" s="200"/>
      <c r="CP97" s="200"/>
      <c r="CQ97" s="200"/>
      <c r="CR97" s="200"/>
      <c r="CS97" s="200"/>
      <c r="CT97" s="200"/>
      <c r="CU97" s="200"/>
      <c r="CV97" s="200"/>
      <c r="CW97" s="200"/>
      <c r="CX97" s="200"/>
      <c r="CY97" s="200"/>
      <c r="CZ97" s="200"/>
      <c r="DA97" s="200"/>
      <c r="DB97" s="200"/>
      <c r="DC97" s="200"/>
      <c r="DD97" s="200"/>
      <c r="DE97" s="200"/>
      <c r="DF97" s="200"/>
      <c r="DG97" s="200"/>
      <c r="DH97" s="200"/>
      <c r="DI97" s="200"/>
      <c r="DJ97" s="200"/>
      <c r="DK97" s="200"/>
      <c r="DL97" s="200"/>
      <c r="DM97" s="200"/>
      <c r="DN97" s="200"/>
      <c r="DO97" s="200"/>
      <c r="DP97" s="200"/>
      <c r="DQ97" s="200"/>
      <c r="DR97" s="200"/>
      <c r="DS97" s="200"/>
      <c r="DT97" s="200"/>
      <c r="DU97" s="200"/>
      <c r="DV97" s="200"/>
      <c r="DW97" s="200"/>
      <c r="DX97" s="200"/>
      <c r="DY97" s="200"/>
      <c r="DZ97" s="200"/>
      <c r="EA97" s="200"/>
    </row>
    <row r="98" spans="1:131" s="19" customFormat="1" ht="29.25" customHeight="1" x14ac:dyDescent="0.2">
      <c r="A98" s="157">
        <v>90</v>
      </c>
      <c r="B98" s="135" t="s">
        <v>505</v>
      </c>
      <c r="C98" s="148" t="s">
        <v>486</v>
      </c>
      <c r="D98" s="166" t="s">
        <v>390</v>
      </c>
      <c r="E98" s="135" t="s">
        <v>390</v>
      </c>
      <c r="F98" s="157" t="s">
        <v>222</v>
      </c>
      <c r="G98" s="136">
        <v>12000</v>
      </c>
      <c r="H98" s="158">
        <v>0</v>
      </c>
      <c r="I98" s="136">
        <v>12000</v>
      </c>
      <c r="J98" s="152">
        <v>0</v>
      </c>
      <c r="K98" s="161">
        <v>0</v>
      </c>
      <c r="L98" s="152">
        <v>0</v>
      </c>
      <c r="M98" s="152">
        <v>0</v>
      </c>
      <c r="N98" s="152">
        <v>0</v>
      </c>
      <c r="O98" s="136">
        <f t="shared" si="14"/>
        <v>12000</v>
      </c>
      <c r="P98" s="194" t="s">
        <v>490</v>
      </c>
      <c r="Q98" s="200"/>
      <c r="R98" s="200"/>
      <c r="S98" s="200"/>
      <c r="T98" s="200"/>
      <c r="U98" s="200"/>
      <c r="V98" s="200"/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  <c r="AS98" s="200"/>
      <c r="AT98" s="200"/>
      <c r="AU98" s="200"/>
      <c r="AV98" s="200"/>
      <c r="AW98" s="200"/>
      <c r="AX98" s="200"/>
      <c r="AY98" s="200"/>
      <c r="AZ98" s="200"/>
      <c r="BA98" s="200"/>
      <c r="BB98" s="200"/>
      <c r="BC98" s="200"/>
      <c r="BD98" s="200"/>
      <c r="BE98" s="200"/>
      <c r="BF98" s="200"/>
      <c r="BG98" s="200"/>
      <c r="BH98" s="200"/>
      <c r="BI98" s="200"/>
      <c r="BJ98" s="200"/>
      <c r="BK98" s="200"/>
      <c r="BL98" s="200"/>
      <c r="BM98" s="200"/>
      <c r="BN98" s="200"/>
      <c r="BO98" s="200"/>
      <c r="BP98" s="200"/>
      <c r="BQ98" s="200"/>
      <c r="BR98" s="200"/>
      <c r="BS98" s="200"/>
      <c r="BT98" s="200"/>
      <c r="BU98" s="200"/>
      <c r="BV98" s="200"/>
      <c r="BW98" s="200"/>
      <c r="BX98" s="200"/>
      <c r="BY98" s="200"/>
      <c r="BZ98" s="200"/>
      <c r="CA98" s="200"/>
      <c r="CB98" s="200"/>
      <c r="CC98" s="200"/>
      <c r="CD98" s="200"/>
      <c r="CE98" s="200"/>
      <c r="CF98" s="200"/>
      <c r="CG98" s="200"/>
      <c r="CH98" s="200"/>
      <c r="CI98" s="200"/>
      <c r="CJ98" s="200"/>
      <c r="CK98" s="200"/>
      <c r="CL98" s="200"/>
      <c r="CM98" s="200"/>
      <c r="CN98" s="200"/>
      <c r="CO98" s="200"/>
      <c r="CP98" s="200"/>
      <c r="CQ98" s="200"/>
      <c r="CR98" s="200"/>
      <c r="CS98" s="200"/>
      <c r="CT98" s="200"/>
      <c r="CU98" s="200"/>
      <c r="CV98" s="200"/>
      <c r="CW98" s="200"/>
      <c r="CX98" s="200"/>
      <c r="CY98" s="200"/>
      <c r="CZ98" s="200"/>
      <c r="DA98" s="200"/>
      <c r="DB98" s="200"/>
      <c r="DC98" s="200"/>
      <c r="DD98" s="200"/>
      <c r="DE98" s="200"/>
      <c r="DF98" s="200"/>
      <c r="DG98" s="200"/>
      <c r="DH98" s="200"/>
      <c r="DI98" s="200"/>
      <c r="DJ98" s="200"/>
      <c r="DK98" s="200"/>
      <c r="DL98" s="200"/>
      <c r="DM98" s="200"/>
      <c r="DN98" s="200"/>
      <c r="DO98" s="200"/>
      <c r="DP98" s="200"/>
      <c r="DQ98" s="200"/>
      <c r="DR98" s="200"/>
      <c r="DS98" s="200"/>
      <c r="DT98" s="200"/>
      <c r="DU98" s="200"/>
      <c r="DV98" s="200"/>
      <c r="DW98" s="200"/>
      <c r="DX98" s="200"/>
      <c r="DY98" s="200"/>
      <c r="DZ98" s="200"/>
      <c r="EA98" s="200"/>
    </row>
    <row r="99" spans="1:131" s="15" customFormat="1" ht="29.25" customHeight="1" x14ac:dyDescent="0.2">
      <c r="A99" s="157">
        <v>91</v>
      </c>
      <c r="B99" s="135" t="s">
        <v>435</v>
      </c>
      <c r="C99" s="148" t="s">
        <v>500</v>
      </c>
      <c r="D99" s="148" t="s">
        <v>390</v>
      </c>
      <c r="E99" s="135" t="s">
        <v>390</v>
      </c>
      <c r="F99" s="157" t="s">
        <v>222</v>
      </c>
      <c r="G99" s="136">
        <v>12000</v>
      </c>
      <c r="H99" s="158">
        <v>0</v>
      </c>
      <c r="I99" s="136">
        <f t="shared" si="5"/>
        <v>12000</v>
      </c>
      <c r="J99" s="152">
        <v>0</v>
      </c>
      <c r="K99" s="161">
        <v>0</v>
      </c>
      <c r="L99" s="152">
        <v>0</v>
      </c>
      <c r="M99" s="152">
        <v>0</v>
      </c>
      <c r="N99" s="152">
        <v>0</v>
      </c>
      <c r="O99" s="136">
        <f t="shared" si="6"/>
        <v>12000</v>
      </c>
      <c r="P99" s="194" t="s">
        <v>490</v>
      </c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  <c r="AO99" s="201"/>
      <c r="AP99" s="201"/>
      <c r="AQ99" s="201"/>
      <c r="AR99" s="201"/>
      <c r="AS99" s="201"/>
      <c r="AT99" s="201"/>
      <c r="AU99" s="201"/>
      <c r="AV99" s="201"/>
      <c r="AW99" s="201"/>
      <c r="AX99" s="201"/>
      <c r="AY99" s="201"/>
      <c r="AZ99" s="201"/>
      <c r="BA99" s="201"/>
      <c r="BB99" s="201"/>
      <c r="BC99" s="201"/>
      <c r="BD99" s="201"/>
      <c r="BE99" s="201"/>
      <c r="BF99" s="201"/>
      <c r="BG99" s="201"/>
      <c r="BH99" s="201"/>
      <c r="BI99" s="201"/>
      <c r="BJ99" s="201"/>
      <c r="BK99" s="201"/>
      <c r="BL99" s="201"/>
      <c r="BM99" s="201"/>
      <c r="BN99" s="201"/>
      <c r="BO99" s="201"/>
      <c r="BP99" s="201"/>
      <c r="BQ99" s="201"/>
      <c r="BR99" s="201"/>
      <c r="BS99" s="201"/>
      <c r="BT99" s="201"/>
      <c r="BU99" s="201"/>
      <c r="BV99" s="201"/>
      <c r="BW99" s="201"/>
      <c r="BX99" s="201"/>
      <c r="BY99" s="201"/>
      <c r="BZ99" s="201"/>
      <c r="CA99" s="201"/>
      <c r="CB99" s="201"/>
      <c r="CC99" s="201"/>
      <c r="CD99" s="201"/>
      <c r="CE99" s="201"/>
      <c r="CF99" s="201"/>
      <c r="CG99" s="201"/>
      <c r="CH99" s="201"/>
      <c r="CI99" s="201"/>
      <c r="CJ99" s="201"/>
      <c r="CK99" s="201"/>
      <c r="CL99" s="201"/>
      <c r="CM99" s="201"/>
      <c r="CN99" s="201"/>
      <c r="CO99" s="201"/>
      <c r="CP99" s="201"/>
      <c r="CQ99" s="201"/>
      <c r="CR99" s="201"/>
      <c r="CS99" s="201"/>
      <c r="CT99" s="201"/>
      <c r="CU99" s="201"/>
      <c r="CV99" s="201"/>
      <c r="CW99" s="201"/>
      <c r="CX99" s="201"/>
      <c r="CY99" s="201"/>
      <c r="CZ99" s="201"/>
      <c r="DA99" s="201"/>
      <c r="DB99" s="201"/>
      <c r="DC99" s="201"/>
      <c r="DD99" s="201"/>
      <c r="DE99" s="201"/>
      <c r="DF99" s="201"/>
      <c r="DG99" s="201"/>
      <c r="DH99" s="201"/>
      <c r="DI99" s="201"/>
      <c r="DJ99" s="201"/>
      <c r="DK99" s="201"/>
      <c r="DL99" s="201"/>
      <c r="DM99" s="201"/>
      <c r="DN99" s="201"/>
      <c r="DO99" s="201"/>
      <c r="DP99" s="201"/>
      <c r="DQ99" s="201"/>
      <c r="DR99" s="201"/>
      <c r="DS99" s="201"/>
      <c r="DT99" s="201"/>
      <c r="DU99" s="201"/>
      <c r="DV99" s="201"/>
      <c r="DW99" s="201"/>
      <c r="DX99" s="201"/>
      <c r="DY99" s="201"/>
      <c r="DZ99" s="201"/>
      <c r="EA99" s="201"/>
    </row>
    <row r="100" spans="1:131" s="133" customFormat="1" ht="29.25" customHeight="1" x14ac:dyDescent="0.2">
      <c r="A100" s="157">
        <v>92</v>
      </c>
      <c r="B100" s="135" t="s">
        <v>457</v>
      </c>
      <c r="C100" s="148" t="s">
        <v>500</v>
      </c>
      <c r="D100" s="148" t="s">
        <v>390</v>
      </c>
      <c r="E100" s="135" t="s">
        <v>390</v>
      </c>
      <c r="F100" s="157" t="s">
        <v>222</v>
      </c>
      <c r="G100" s="136">
        <v>12000</v>
      </c>
      <c r="H100" s="158">
        <v>0</v>
      </c>
      <c r="I100" s="136">
        <f t="shared" si="5"/>
        <v>12000</v>
      </c>
      <c r="J100" s="152">
        <v>0</v>
      </c>
      <c r="K100" s="161">
        <v>0</v>
      </c>
      <c r="L100" s="152">
        <v>0</v>
      </c>
      <c r="M100" s="152">
        <v>0</v>
      </c>
      <c r="N100" s="152">
        <v>0</v>
      </c>
      <c r="O100" s="136">
        <f t="shared" si="6"/>
        <v>12000</v>
      </c>
      <c r="P100" s="194" t="s">
        <v>490</v>
      </c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  <c r="AA100" s="200"/>
      <c r="AB100" s="200"/>
      <c r="AC100" s="200"/>
      <c r="AD100" s="200"/>
      <c r="AE100" s="200"/>
      <c r="AF100" s="200"/>
      <c r="AG100" s="200"/>
      <c r="AH100" s="200"/>
      <c r="AI100" s="200"/>
      <c r="AJ100" s="200"/>
      <c r="AK100" s="200"/>
      <c r="AL100" s="200"/>
      <c r="AM100" s="200"/>
      <c r="AN100" s="200"/>
      <c r="AO100" s="200"/>
      <c r="AP100" s="200"/>
      <c r="AQ100" s="200"/>
      <c r="AR100" s="200"/>
      <c r="AS100" s="200"/>
      <c r="AT100" s="200"/>
      <c r="AU100" s="200"/>
      <c r="AV100" s="200"/>
      <c r="AW100" s="200"/>
      <c r="AX100" s="200"/>
      <c r="AY100" s="200"/>
      <c r="AZ100" s="200"/>
      <c r="BA100" s="200"/>
      <c r="BB100" s="200"/>
      <c r="BC100" s="200"/>
      <c r="BD100" s="200"/>
      <c r="BE100" s="200"/>
      <c r="BF100" s="200"/>
      <c r="BG100" s="200"/>
      <c r="BH100" s="200"/>
      <c r="BI100" s="200"/>
      <c r="BJ100" s="200"/>
      <c r="BK100" s="200"/>
      <c r="BL100" s="200"/>
      <c r="BM100" s="200"/>
      <c r="BN100" s="200"/>
      <c r="BO100" s="200"/>
      <c r="BP100" s="200"/>
      <c r="BQ100" s="200"/>
      <c r="BR100" s="200"/>
      <c r="BS100" s="200"/>
      <c r="BT100" s="200"/>
      <c r="BU100" s="200"/>
      <c r="BV100" s="200"/>
      <c r="BW100" s="200"/>
      <c r="BX100" s="200"/>
      <c r="BY100" s="200"/>
      <c r="BZ100" s="200"/>
      <c r="CA100" s="200"/>
      <c r="CB100" s="200"/>
      <c r="CC100" s="200"/>
      <c r="CD100" s="200"/>
      <c r="CE100" s="200"/>
      <c r="CF100" s="200"/>
      <c r="CG100" s="200"/>
      <c r="CH100" s="200"/>
      <c r="CI100" s="200"/>
      <c r="CJ100" s="200"/>
      <c r="CK100" s="200"/>
      <c r="CL100" s="200"/>
      <c r="CM100" s="200"/>
      <c r="CN100" s="200"/>
      <c r="CO100" s="200"/>
      <c r="CP100" s="200"/>
      <c r="CQ100" s="200"/>
      <c r="CR100" s="200"/>
      <c r="CS100" s="200"/>
      <c r="CT100" s="200"/>
      <c r="CU100" s="200"/>
      <c r="CV100" s="200"/>
      <c r="CW100" s="200"/>
      <c r="CX100" s="200"/>
      <c r="CY100" s="200"/>
      <c r="CZ100" s="200"/>
      <c r="DA100" s="200"/>
      <c r="DB100" s="200"/>
      <c r="DC100" s="200"/>
      <c r="DD100" s="200"/>
      <c r="DE100" s="200"/>
      <c r="DF100" s="200"/>
      <c r="DG100" s="200"/>
      <c r="DH100" s="200"/>
      <c r="DI100" s="200"/>
      <c r="DJ100" s="200"/>
      <c r="DK100" s="200"/>
      <c r="DL100" s="200"/>
      <c r="DM100" s="200"/>
      <c r="DN100" s="200"/>
      <c r="DO100" s="200"/>
      <c r="DP100" s="200"/>
      <c r="DQ100" s="200"/>
      <c r="DR100" s="200"/>
      <c r="DS100" s="200"/>
      <c r="DT100" s="200"/>
      <c r="DU100" s="200"/>
      <c r="DV100" s="200"/>
      <c r="DW100" s="200"/>
      <c r="DX100" s="200"/>
      <c r="DY100" s="200"/>
      <c r="DZ100" s="200"/>
      <c r="EA100" s="200"/>
    </row>
    <row r="101" spans="1:131" s="133" customFormat="1" ht="29.25" customHeight="1" x14ac:dyDescent="0.2">
      <c r="A101" s="157">
        <v>93</v>
      </c>
      <c r="B101" s="135" t="s">
        <v>458</v>
      </c>
      <c r="C101" s="148" t="s">
        <v>500</v>
      </c>
      <c r="D101" s="148" t="s">
        <v>390</v>
      </c>
      <c r="E101" s="135" t="s">
        <v>390</v>
      </c>
      <c r="F101" s="157" t="s">
        <v>222</v>
      </c>
      <c r="G101" s="136">
        <v>12000</v>
      </c>
      <c r="H101" s="158">
        <v>0</v>
      </c>
      <c r="I101" s="136">
        <f t="shared" si="5"/>
        <v>12000</v>
      </c>
      <c r="J101" s="152">
        <v>0</v>
      </c>
      <c r="K101" s="161">
        <v>0</v>
      </c>
      <c r="L101" s="152">
        <v>0</v>
      </c>
      <c r="M101" s="152">
        <v>0</v>
      </c>
      <c r="N101" s="152">
        <v>0</v>
      </c>
      <c r="O101" s="136">
        <f t="shared" si="6"/>
        <v>12000</v>
      </c>
      <c r="P101" s="194" t="s">
        <v>490</v>
      </c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  <c r="AA101" s="200"/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00"/>
      <c r="AL101" s="200"/>
      <c r="AM101" s="200"/>
      <c r="AN101" s="200"/>
      <c r="AO101" s="200"/>
      <c r="AP101" s="200"/>
      <c r="AQ101" s="200"/>
      <c r="AR101" s="200"/>
      <c r="AS101" s="200"/>
      <c r="AT101" s="200"/>
      <c r="AU101" s="200"/>
      <c r="AV101" s="200"/>
      <c r="AW101" s="200"/>
      <c r="AX101" s="200"/>
      <c r="AY101" s="200"/>
      <c r="AZ101" s="200"/>
      <c r="BA101" s="200"/>
      <c r="BB101" s="200"/>
      <c r="BC101" s="200"/>
      <c r="BD101" s="200"/>
      <c r="BE101" s="200"/>
      <c r="BF101" s="200"/>
      <c r="BG101" s="200"/>
      <c r="BH101" s="200"/>
      <c r="BI101" s="200"/>
      <c r="BJ101" s="200"/>
      <c r="BK101" s="200"/>
      <c r="BL101" s="200"/>
      <c r="BM101" s="200"/>
      <c r="BN101" s="200"/>
      <c r="BO101" s="200"/>
      <c r="BP101" s="200"/>
      <c r="BQ101" s="200"/>
      <c r="BR101" s="200"/>
      <c r="BS101" s="200"/>
      <c r="BT101" s="200"/>
      <c r="BU101" s="200"/>
      <c r="BV101" s="200"/>
      <c r="BW101" s="200"/>
      <c r="BX101" s="200"/>
      <c r="BY101" s="200"/>
      <c r="BZ101" s="200"/>
      <c r="CA101" s="200"/>
      <c r="CB101" s="200"/>
      <c r="CC101" s="200"/>
      <c r="CD101" s="200"/>
      <c r="CE101" s="200"/>
      <c r="CF101" s="200"/>
      <c r="CG101" s="200"/>
      <c r="CH101" s="200"/>
      <c r="CI101" s="200"/>
      <c r="CJ101" s="200"/>
      <c r="CK101" s="200"/>
      <c r="CL101" s="200"/>
      <c r="CM101" s="200"/>
      <c r="CN101" s="200"/>
      <c r="CO101" s="200"/>
      <c r="CP101" s="200"/>
      <c r="CQ101" s="200"/>
      <c r="CR101" s="200"/>
      <c r="CS101" s="200"/>
      <c r="CT101" s="200"/>
      <c r="CU101" s="200"/>
      <c r="CV101" s="200"/>
      <c r="CW101" s="200"/>
      <c r="CX101" s="200"/>
      <c r="CY101" s="200"/>
      <c r="CZ101" s="200"/>
      <c r="DA101" s="200"/>
      <c r="DB101" s="200"/>
      <c r="DC101" s="200"/>
      <c r="DD101" s="200"/>
      <c r="DE101" s="200"/>
      <c r="DF101" s="200"/>
      <c r="DG101" s="200"/>
      <c r="DH101" s="200"/>
      <c r="DI101" s="200"/>
      <c r="DJ101" s="200"/>
      <c r="DK101" s="200"/>
      <c r="DL101" s="200"/>
      <c r="DM101" s="200"/>
      <c r="DN101" s="200"/>
      <c r="DO101" s="200"/>
      <c r="DP101" s="200"/>
      <c r="DQ101" s="200"/>
      <c r="DR101" s="200"/>
      <c r="DS101" s="200"/>
      <c r="DT101" s="200"/>
      <c r="DU101" s="200"/>
      <c r="DV101" s="200"/>
      <c r="DW101" s="200"/>
      <c r="DX101" s="200"/>
      <c r="DY101" s="200"/>
      <c r="DZ101" s="200"/>
      <c r="EA101" s="200"/>
    </row>
    <row r="102" spans="1:131" s="133" customFormat="1" ht="29.25" customHeight="1" x14ac:dyDescent="0.2">
      <c r="A102" s="157">
        <v>94</v>
      </c>
      <c r="B102" s="135" t="s">
        <v>487</v>
      </c>
      <c r="C102" s="148" t="s">
        <v>500</v>
      </c>
      <c r="D102" s="148" t="s">
        <v>390</v>
      </c>
      <c r="E102" s="135" t="s">
        <v>390</v>
      </c>
      <c r="F102" s="157" t="s">
        <v>222</v>
      </c>
      <c r="G102" s="136">
        <v>12000</v>
      </c>
      <c r="H102" s="158">
        <v>0</v>
      </c>
      <c r="I102" s="136">
        <f t="shared" si="5"/>
        <v>12000</v>
      </c>
      <c r="J102" s="152">
        <v>0</v>
      </c>
      <c r="K102" s="161">
        <v>0</v>
      </c>
      <c r="L102" s="152">
        <v>0</v>
      </c>
      <c r="M102" s="152">
        <v>0</v>
      </c>
      <c r="N102" s="152">
        <v>0</v>
      </c>
      <c r="O102" s="136">
        <f t="shared" si="6"/>
        <v>12000</v>
      </c>
      <c r="P102" s="194" t="s">
        <v>490</v>
      </c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200"/>
      <c r="AV102" s="200"/>
      <c r="AW102" s="200"/>
      <c r="AX102" s="200"/>
      <c r="AY102" s="200"/>
      <c r="AZ102" s="200"/>
      <c r="BA102" s="200"/>
      <c r="BB102" s="200"/>
      <c r="BC102" s="200"/>
      <c r="BD102" s="200"/>
      <c r="BE102" s="200"/>
      <c r="BF102" s="200"/>
      <c r="BG102" s="200"/>
      <c r="BH102" s="200"/>
      <c r="BI102" s="200"/>
      <c r="BJ102" s="200"/>
      <c r="BK102" s="200"/>
      <c r="BL102" s="200"/>
      <c r="BM102" s="200"/>
      <c r="BN102" s="200"/>
      <c r="BO102" s="200"/>
      <c r="BP102" s="200"/>
      <c r="BQ102" s="200"/>
      <c r="BR102" s="200"/>
      <c r="BS102" s="200"/>
      <c r="BT102" s="200"/>
      <c r="BU102" s="200"/>
      <c r="BV102" s="200"/>
      <c r="BW102" s="200"/>
      <c r="BX102" s="200"/>
      <c r="BY102" s="200"/>
      <c r="BZ102" s="200"/>
      <c r="CA102" s="200"/>
      <c r="CB102" s="200"/>
      <c r="CC102" s="200"/>
      <c r="CD102" s="200"/>
      <c r="CE102" s="200"/>
      <c r="CF102" s="200"/>
      <c r="CG102" s="200"/>
      <c r="CH102" s="200"/>
      <c r="CI102" s="200"/>
      <c r="CJ102" s="200"/>
      <c r="CK102" s="200"/>
      <c r="CL102" s="200"/>
      <c r="CM102" s="200"/>
      <c r="CN102" s="200"/>
      <c r="CO102" s="200"/>
      <c r="CP102" s="200"/>
      <c r="CQ102" s="200"/>
      <c r="CR102" s="200"/>
      <c r="CS102" s="200"/>
      <c r="CT102" s="200"/>
      <c r="CU102" s="200"/>
      <c r="CV102" s="200"/>
      <c r="CW102" s="200"/>
      <c r="CX102" s="200"/>
      <c r="CY102" s="200"/>
      <c r="CZ102" s="200"/>
      <c r="DA102" s="200"/>
      <c r="DB102" s="200"/>
      <c r="DC102" s="200"/>
      <c r="DD102" s="200"/>
      <c r="DE102" s="200"/>
      <c r="DF102" s="200"/>
      <c r="DG102" s="200"/>
      <c r="DH102" s="200"/>
      <c r="DI102" s="200"/>
      <c r="DJ102" s="200"/>
      <c r="DK102" s="200"/>
      <c r="DL102" s="200"/>
      <c r="DM102" s="200"/>
      <c r="DN102" s="200"/>
      <c r="DO102" s="200"/>
      <c r="DP102" s="200"/>
      <c r="DQ102" s="200"/>
      <c r="DR102" s="200"/>
      <c r="DS102" s="200"/>
      <c r="DT102" s="200"/>
      <c r="DU102" s="200"/>
      <c r="DV102" s="200"/>
      <c r="DW102" s="200"/>
      <c r="DX102" s="200"/>
      <c r="DY102" s="200"/>
      <c r="DZ102" s="200"/>
      <c r="EA102" s="200"/>
    </row>
    <row r="103" spans="1:131" s="133" customFormat="1" ht="29.25" customHeight="1" x14ac:dyDescent="0.2">
      <c r="A103" s="157">
        <v>95</v>
      </c>
      <c r="B103" s="135" t="s">
        <v>389</v>
      </c>
      <c r="C103" s="148" t="s">
        <v>488</v>
      </c>
      <c r="D103" s="148" t="s">
        <v>390</v>
      </c>
      <c r="E103" s="135" t="s">
        <v>390</v>
      </c>
      <c r="F103" s="157" t="s">
        <v>221</v>
      </c>
      <c r="G103" s="136">
        <v>38000</v>
      </c>
      <c r="H103" s="158">
        <v>0</v>
      </c>
      <c r="I103" s="136">
        <f t="shared" si="5"/>
        <v>38000</v>
      </c>
      <c r="J103" s="152">
        <v>0</v>
      </c>
      <c r="K103" s="161">
        <v>497.25</v>
      </c>
      <c r="L103" s="152">
        <v>0</v>
      </c>
      <c r="M103" s="168">
        <v>150</v>
      </c>
      <c r="N103" s="136">
        <f t="shared" si="12"/>
        <v>647.25</v>
      </c>
      <c r="O103" s="136">
        <f t="shared" si="6"/>
        <v>37352.75</v>
      </c>
      <c r="P103" s="194" t="s">
        <v>490</v>
      </c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0"/>
      <c r="BC103" s="200"/>
      <c r="BD103" s="200"/>
      <c r="BE103" s="200"/>
      <c r="BF103" s="200"/>
      <c r="BG103" s="200"/>
      <c r="BH103" s="200"/>
      <c r="BI103" s="200"/>
      <c r="BJ103" s="200"/>
      <c r="BK103" s="200"/>
      <c r="BL103" s="200"/>
      <c r="BM103" s="200"/>
      <c r="BN103" s="200"/>
      <c r="BO103" s="200"/>
      <c r="BP103" s="200"/>
      <c r="BQ103" s="200"/>
      <c r="BR103" s="200"/>
      <c r="BS103" s="200"/>
      <c r="BT103" s="200"/>
      <c r="BU103" s="200"/>
      <c r="BV103" s="200"/>
      <c r="BW103" s="200"/>
      <c r="BX103" s="200"/>
      <c r="BY103" s="200"/>
      <c r="BZ103" s="200"/>
      <c r="CA103" s="200"/>
      <c r="CB103" s="200"/>
      <c r="CC103" s="200"/>
      <c r="CD103" s="200"/>
      <c r="CE103" s="200"/>
      <c r="CF103" s="200"/>
      <c r="CG103" s="200"/>
      <c r="CH103" s="200"/>
      <c r="CI103" s="200"/>
      <c r="CJ103" s="200"/>
      <c r="CK103" s="200"/>
      <c r="CL103" s="200"/>
      <c r="CM103" s="200"/>
      <c r="CN103" s="200"/>
      <c r="CO103" s="200"/>
      <c r="CP103" s="200"/>
      <c r="CQ103" s="200"/>
      <c r="CR103" s="200"/>
      <c r="CS103" s="200"/>
      <c r="CT103" s="200"/>
      <c r="CU103" s="200"/>
      <c r="CV103" s="200"/>
      <c r="CW103" s="200"/>
      <c r="CX103" s="200"/>
      <c r="CY103" s="200"/>
      <c r="CZ103" s="200"/>
      <c r="DA103" s="200"/>
      <c r="DB103" s="200"/>
      <c r="DC103" s="200"/>
      <c r="DD103" s="200"/>
      <c r="DE103" s="200"/>
      <c r="DF103" s="200"/>
      <c r="DG103" s="200"/>
      <c r="DH103" s="200"/>
      <c r="DI103" s="200"/>
      <c r="DJ103" s="200"/>
      <c r="DK103" s="200"/>
      <c r="DL103" s="200"/>
      <c r="DM103" s="200"/>
      <c r="DN103" s="200"/>
      <c r="DO103" s="200"/>
      <c r="DP103" s="200"/>
      <c r="DQ103" s="200"/>
      <c r="DR103" s="200"/>
      <c r="DS103" s="200"/>
      <c r="DT103" s="200"/>
      <c r="DU103" s="200"/>
      <c r="DV103" s="200"/>
      <c r="DW103" s="200"/>
      <c r="DX103" s="200"/>
      <c r="DY103" s="200"/>
      <c r="DZ103" s="200"/>
      <c r="EA103" s="200"/>
    </row>
    <row r="104" spans="1:131" s="15" customFormat="1" ht="29.25" customHeight="1" x14ac:dyDescent="0.2">
      <c r="A104" s="157">
        <v>96</v>
      </c>
      <c r="B104" s="135" t="s">
        <v>437</v>
      </c>
      <c r="C104" s="148" t="s">
        <v>436</v>
      </c>
      <c r="D104" s="148" t="s">
        <v>390</v>
      </c>
      <c r="E104" s="135" t="s">
        <v>390</v>
      </c>
      <c r="F104" s="157" t="s">
        <v>222</v>
      </c>
      <c r="G104" s="136">
        <v>12000</v>
      </c>
      <c r="H104" s="158">
        <v>0</v>
      </c>
      <c r="I104" s="136">
        <f t="shared" si="5"/>
        <v>12000</v>
      </c>
      <c r="J104" s="152">
        <v>0</v>
      </c>
      <c r="K104" s="161">
        <v>0</v>
      </c>
      <c r="L104" s="152">
        <v>0</v>
      </c>
      <c r="M104" s="152">
        <v>0</v>
      </c>
      <c r="N104" s="152">
        <v>0</v>
      </c>
      <c r="O104" s="136">
        <f t="shared" si="6"/>
        <v>12000</v>
      </c>
      <c r="P104" s="194" t="s">
        <v>490</v>
      </c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  <c r="BC104" s="201"/>
      <c r="BD104" s="201"/>
      <c r="BE104" s="201"/>
      <c r="BF104" s="201"/>
      <c r="BG104" s="201"/>
      <c r="BH104" s="201"/>
      <c r="BI104" s="201"/>
      <c r="BJ104" s="201"/>
      <c r="BK104" s="201"/>
      <c r="BL104" s="201"/>
      <c r="BM104" s="201"/>
      <c r="BN104" s="201"/>
      <c r="BO104" s="201"/>
      <c r="BP104" s="201"/>
      <c r="BQ104" s="201"/>
      <c r="BR104" s="201"/>
      <c r="BS104" s="201"/>
      <c r="BT104" s="201"/>
      <c r="BU104" s="201"/>
      <c r="BV104" s="201"/>
      <c r="BW104" s="201"/>
      <c r="BX104" s="201"/>
      <c r="BY104" s="201"/>
      <c r="BZ104" s="201"/>
      <c r="CA104" s="201"/>
      <c r="CB104" s="201"/>
      <c r="CC104" s="201"/>
      <c r="CD104" s="201"/>
      <c r="CE104" s="201"/>
      <c r="CF104" s="201"/>
      <c r="CG104" s="201"/>
      <c r="CH104" s="201"/>
      <c r="CI104" s="201"/>
      <c r="CJ104" s="201"/>
      <c r="CK104" s="201"/>
      <c r="CL104" s="201"/>
      <c r="CM104" s="201"/>
      <c r="CN104" s="201"/>
      <c r="CO104" s="201"/>
      <c r="CP104" s="201"/>
      <c r="CQ104" s="201"/>
      <c r="CR104" s="201"/>
      <c r="CS104" s="201"/>
      <c r="CT104" s="201"/>
      <c r="CU104" s="201"/>
      <c r="CV104" s="201"/>
      <c r="CW104" s="201"/>
      <c r="CX104" s="201"/>
      <c r="CY104" s="201"/>
      <c r="CZ104" s="201"/>
      <c r="DA104" s="201"/>
      <c r="DB104" s="201"/>
      <c r="DC104" s="201"/>
      <c r="DD104" s="201"/>
      <c r="DE104" s="201"/>
      <c r="DF104" s="201"/>
      <c r="DG104" s="201"/>
      <c r="DH104" s="201"/>
      <c r="DI104" s="201"/>
      <c r="DJ104" s="201"/>
      <c r="DK104" s="201"/>
      <c r="DL104" s="201"/>
      <c r="DM104" s="201"/>
      <c r="DN104" s="201"/>
      <c r="DO104" s="201"/>
      <c r="DP104" s="201"/>
      <c r="DQ104" s="201"/>
      <c r="DR104" s="201"/>
      <c r="DS104" s="201"/>
      <c r="DT104" s="201"/>
      <c r="DU104" s="201"/>
      <c r="DV104" s="201"/>
      <c r="DW104" s="201"/>
      <c r="DX104" s="201"/>
      <c r="DY104" s="201"/>
      <c r="DZ104" s="201"/>
      <c r="EA104" s="201"/>
    </row>
    <row r="105" spans="1:131" s="133" customFormat="1" ht="29.25" customHeight="1" x14ac:dyDescent="0.2">
      <c r="A105" s="157">
        <v>97</v>
      </c>
      <c r="B105" s="135" t="s">
        <v>506</v>
      </c>
      <c r="C105" s="148" t="s">
        <v>501</v>
      </c>
      <c r="D105" s="166" t="s">
        <v>390</v>
      </c>
      <c r="E105" s="135" t="s">
        <v>390</v>
      </c>
      <c r="F105" s="157" t="s">
        <v>222</v>
      </c>
      <c r="G105" s="136">
        <v>8000</v>
      </c>
      <c r="H105" s="158">
        <v>0</v>
      </c>
      <c r="I105" s="136">
        <v>8000</v>
      </c>
      <c r="J105" s="152">
        <v>0</v>
      </c>
      <c r="K105" s="161">
        <v>0</v>
      </c>
      <c r="L105" s="152">
        <v>0</v>
      </c>
      <c r="M105" s="152">
        <v>0</v>
      </c>
      <c r="N105" s="152">
        <v>0</v>
      </c>
      <c r="O105" s="136">
        <f>+I105-N105</f>
        <v>8000</v>
      </c>
      <c r="P105" s="194" t="s">
        <v>490</v>
      </c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200"/>
      <c r="AK105" s="200"/>
      <c r="AL105" s="200"/>
      <c r="AM105" s="200"/>
      <c r="AN105" s="200"/>
      <c r="AO105" s="200"/>
      <c r="AP105" s="200"/>
      <c r="AQ105" s="200"/>
      <c r="AR105" s="200"/>
      <c r="AS105" s="200"/>
      <c r="AT105" s="200"/>
      <c r="AU105" s="200"/>
      <c r="AV105" s="200"/>
      <c r="AW105" s="200"/>
      <c r="AX105" s="200"/>
      <c r="AY105" s="200"/>
      <c r="AZ105" s="200"/>
      <c r="BA105" s="200"/>
      <c r="BB105" s="200"/>
      <c r="BC105" s="200"/>
      <c r="BD105" s="200"/>
      <c r="BE105" s="200"/>
      <c r="BF105" s="200"/>
      <c r="BG105" s="200"/>
      <c r="BH105" s="200"/>
      <c r="BI105" s="200"/>
      <c r="BJ105" s="200"/>
      <c r="BK105" s="200"/>
      <c r="BL105" s="200"/>
      <c r="BM105" s="200"/>
      <c r="BN105" s="200"/>
      <c r="BO105" s="200"/>
      <c r="BP105" s="200"/>
      <c r="BQ105" s="200"/>
      <c r="BR105" s="200"/>
      <c r="BS105" s="200"/>
      <c r="BT105" s="200"/>
      <c r="BU105" s="200"/>
      <c r="BV105" s="200"/>
      <c r="BW105" s="200"/>
      <c r="BX105" s="200"/>
      <c r="BY105" s="200"/>
      <c r="BZ105" s="200"/>
      <c r="CA105" s="200"/>
      <c r="CB105" s="200"/>
      <c r="CC105" s="200"/>
      <c r="CD105" s="200"/>
      <c r="CE105" s="200"/>
      <c r="CF105" s="200"/>
      <c r="CG105" s="200"/>
      <c r="CH105" s="200"/>
      <c r="CI105" s="200"/>
      <c r="CJ105" s="200"/>
      <c r="CK105" s="200"/>
      <c r="CL105" s="200"/>
      <c r="CM105" s="200"/>
      <c r="CN105" s="200"/>
      <c r="CO105" s="200"/>
      <c r="CP105" s="200"/>
      <c r="CQ105" s="200"/>
      <c r="CR105" s="200"/>
      <c r="CS105" s="200"/>
      <c r="CT105" s="200"/>
      <c r="CU105" s="200"/>
      <c r="CV105" s="200"/>
      <c r="CW105" s="200"/>
      <c r="CX105" s="200"/>
      <c r="CY105" s="200"/>
      <c r="CZ105" s="200"/>
      <c r="DA105" s="200"/>
      <c r="DB105" s="200"/>
      <c r="DC105" s="200"/>
      <c r="DD105" s="200"/>
      <c r="DE105" s="200"/>
      <c r="DF105" s="200"/>
      <c r="DG105" s="200"/>
      <c r="DH105" s="200"/>
      <c r="DI105" s="200"/>
      <c r="DJ105" s="200"/>
      <c r="DK105" s="200"/>
      <c r="DL105" s="200"/>
      <c r="DM105" s="200"/>
      <c r="DN105" s="200"/>
      <c r="DO105" s="200"/>
      <c r="DP105" s="200"/>
      <c r="DQ105" s="200"/>
      <c r="DR105" s="200"/>
      <c r="DS105" s="200"/>
      <c r="DT105" s="200"/>
      <c r="DU105" s="200"/>
      <c r="DV105" s="200"/>
      <c r="DW105" s="200"/>
      <c r="DX105" s="200"/>
      <c r="DY105" s="200"/>
      <c r="DZ105" s="200"/>
      <c r="EA105" s="200"/>
    </row>
    <row r="106" spans="1:131" s="134" customFormat="1" ht="29.25" customHeight="1" x14ac:dyDescent="0.2">
      <c r="A106" s="157">
        <v>98</v>
      </c>
      <c r="B106" s="135" t="s">
        <v>440</v>
      </c>
      <c r="C106" s="148" t="s">
        <v>439</v>
      </c>
      <c r="D106" s="148" t="s">
        <v>390</v>
      </c>
      <c r="E106" s="135" t="s">
        <v>390</v>
      </c>
      <c r="F106" s="157" t="s">
        <v>222</v>
      </c>
      <c r="G106" s="136">
        <v>12000</v>
      </c>
      <c r="H106" s="158">
        <v>0</v>
      </c>
      <c r="I106" s="136">
        <f t="shared" si="5"/>
        <v>12000</v>
      </c>
      <c r="J106" s="152">
        <v>0</v>
      </c>
      <c r="K106" s="161">
        <v>0</v>
      </c>
      <c r="L106" s="152">
        <v>0</v>
      </c>
      <c r="M106" s="152">
        <v>0</v>
      </c>
      <c r="N106" s="152">
        <v>0</v>
      </c>
      <c r="O106" s="136">
        <f t="shared" si="6"/>
        <v>12000</v>
      </c>
      <c r="P106" s="194" t="s">
        <v>490</v>
      </c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01"/>
      <c r="AQ106" s="201"/>
      <c r="AR106" s="201"/>
      <c r="AS106" s="201"/>
      <c r="AT106" s="201"/>
      <c r="AU106" s="201"/>
      <c r="AV106" s="201"/>
      <c r="AW106" s="201"/>
      <c r="AX106" s="201"/>
      <c r="AY106" s="201"/>
      <c r="AZ106" s="201"/>
      <c r="BA106" s="201"/>
      <c r="BB106" s="201"/>
      <c r="BC106" s="201"/>
      <c r="BD106" s="201"/>
      <c r="BE106" s="201"/>
      <c r="BF106" s="201"/>
      <c r="BG106" s="201"/>
      <c r="BH106" s="201"/>
      <c r="BI106" s="201"/>
      <c r="BJ106" s="201"/>
      <c r="BK106" s="201"/>
      <c r="BL106" s="201"/>
      <c r="BM106" s="201"/>
      <c r="BN106" s="201"/>
      <c r="BO106" s="201"/>
      <c r="BP106" s="201"/>
      <c r="BQ106" s="201"/>
      <c r="BR106" s="201"/>
      <c r="BS106" s="201"/>
      <c r="BT106" s="201"/>
      <c r="BU106" s="201"/>
      <c r="BV106" s="201"/>
      <c r="BW106" s="201"/>
      <c r="BX106" s="201"/>
      <c r="BY106" s="201"/>
      <c r="BZ106" s="201"/>
      <c r="CA106" s="201"/>
      <c r="CB106" s="201"/>
      <c r="CC106" s="201"/>
      <c r="CD106" s="201"/>
      <c r="CE106" s="201"/>
      <c r="CF106" s="201"/>
      <c r="CG106" s="201"/>
      <c r="CH106" s="201"/>
      <c r="CI106" s="201"/>
      <c r="CJ106" s="201"/>
      <c r="CK106" s="201"/>
      <c r="CL106" s="201"/>
      <c r="CM106" s="201"/>
      <c r="CN106" s="201"/>
      <c r="CO106" s="201"/>
      <c r="CP106" s="201"/>
      <c r="CQ106" s="201"/>
      <c r="CR106" s="201"/>
      <c r="CS106" s="201"/>
      <c r="CT106" s="201"/>
      <c r="CU106" s="201"/>
      <c r="CV106" s="201"/>
      <c r="CW106" s="201"/>
      <c r="CX106" s="201"/>
      <c r="CY106" s="201"/>
      <c r="CZ106" s="201"/>
      <c r="DA106" s="201"/>
      <c r="DB106" s="201"/>
      <c r="DC106" s="201"/>
      <c r="DD106" s="201"/>
      <c r="DE106" s="201"/>
      <c r="DF106" s="201"/>
      <c r="DG106" s="201"/>
      <c r="DH106" s="201"/>
      <c r="DI106" s="201"/>
      <c r="DJ106" s="201"/>
      <c r="DK106" s="201"/>
      <c r="DL106" s="201"/>
      <c r="DM106" s="201"/>
      <c r="DN106" s="201"/>
      <c r="DO106" s="201"/>
      <c r="DP106" s="201"/>
      <c r="DQ106" s="201"/>
      <c r="DR106" s="201"/>
      <c r="DS106" s="201"/>
      <c r="DT106" s="201"/>
      <c r="DU106" s="201"/>
      <c r="DV106" s="201"/>
      <c r="DW106" s="201"/>
      <c r="DX106" s="201"/>
      <c r="DY106" s="201"/>
      <c r="DZ106" s="201"/>
      <c r="EA106" s="201"/>
    </row>
    <row r="107" spans="1:131" s="144" customFormat="1" ht="29.25" customHeight="1" x14ac:dyDescent="0.2">
      <c r="A107" s="157">
        <v>99</v>
      </c>
      <c r="B107" s="135" t="s">
        <v>442</v>
      </c>
      <c r="C107" s="148" t="s">
        <v>441</v>
      </c>
      <c r="D107" s="148" t="s">
        <v>390</v>
      </c>
      <c r="E107" s="135" t="s">
        <v>390</v>
      </c>
      <c r="F107" s="157" t="s">
        <v>222</v>
      </c>
      <c r="G107" s="136">
        <v>8000</v>
      </c>
      <c r="H107" s="158">
        <v>0</v>
      </c>
      <c r="I107" s="136">
        <f t="shared" si="5"/>
        <v>8000</v>
      </c>
      <c r="J107" s="152">
        <v>0</v>
      </c>
      <c r="K107" s="161">
        <v>0</v>
      </c>
      <c r="L107" s="152">
        <v>0</v>
      </c>
      <c r="M107" s="152">
        <v>0</v>
      </c>
      <c r="N107" s="152">
        <v>0</v>
      </c>
      <c r="O107" s="136">
        <f t="shared" si="6"/>
        <v>8000</v>
      </c>
      <c r="P107" s="194" t="s">
        <v>490</v>
      </c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201"/>
      <c r="BC107" s="201"/>
      <c r="BD107" s="201"/>
      <c r="BE107" s="201"/>
      <c r="BF107" s="201"/>
      <c r="BG107" s="201"/>
      <c r="BH107" s="201"/>
      <c r="BI107" s="201"/>
      <c r="BJ107" s="201"/>
      <c r="BK107" s="201"/>
      <c r="BL107" s="201"/>
      <c r="BM107" s="201"/>
      <c r="BN107" s="201"/>
      <c r="BO107" s="201"/>
      <c r="BP107" s="201"/>
      <c r="BQ107" s="201"/>
      <c r="BR107" s="201"/>
      <c r="BS107" s="201"/>
      <c r="BT107" s="201"/>
      <c r="BU107" s="201"/>
      <c r="BV107" s="201"/>
      <c r="BW107" s="201"/>
      <c r="BX107" s="201"/>
      <c r="BY107" s="201"/>
      <c r="BZ107" s="201"/>
      <c r="CA107" s="201"/>
      <c r="CB107" s="201"/>
      <c r="CC107" s="201"/>
      <c r="CD107" s="201"/>
      <c r="CE107" s="201"/>
      <c r="CF107" s="201"/>
      <c r="CG107" s="201"/>
      <c r="CH107" s="201"/>
      <c r="CI107" s="201"/>
      <c r="CJ107" s="201"/>
      <c r="CK107" s="201"/>
      <c r="CL107" s="201"/>
      <c r="CM107" s="201"/>
      <c r="CN107" s="201"/>
      <c r="CO107" s="201"/>
      <c r="CP107" s="201"/>
      <c r="CQ107" s="201"/>
      <c r="CR107" s="201"/>
      <c r="CS107" s="201"/>
      <c r="CT107" s="201"/>
      <c r="CU107" s="201"/>
      <c r="CV107" s="201"/>
      <c r="CW107" s="201"/>
      <c r="CX107" s="201"/>
      <c r="CY107" s="201"/>
      <c r="CZ107" s="201"/>
      <c r="DA107" s="201"/>
      <c r="DB107" s="201"/>
      <c r="DC107" s="201"/>
      <c r="DD107" s="201"/>
      <c r="DE107" s="201"/>
      <c r="DF107" s="201"/>
      <c r="DG107" s="201"/>
      <c r="DH107" s="201"/>
      <c r="DI107" s="201"/>
      <c r="DJ107" s="201"/>
      <c r="DK107" s="201"/>
      <c r="DL107" s="201"/>
      <c r="DM107" s="201"/>
      <c r="DN107" s="201"/>
      <c r="DO107" s="201"/>
      <c r="DP107" s="201"/>
      <c r="DQ107" s="201"/>
      <c r="DR107" s="201"/>
      <c r="DS107" s="201"/>
      <c r="DT107" s="201"/>
      <c r="DU107" s="201"/>
      <c r="DV107" s="201"/>
      <c r="DW107" s="201"/>
      <c r="DX107" s="201"/>
      <c r="DY107" s="201"/>
      <c r="DZ107" s="201"/>
      <c r="EA107" s="201"/>
    </row>
    <row r="108" spans="1:131" s="144" customFormat="1" ht="29.25" customHeight="1" x14ac:dyDescent="0.2">
      <c r="A108" s="157">
        <v>100</v>
      </c>
      <c r="B108" s="135" t="s">
        <v>495</v>
      </c>
      <c r="C108" s="148" t="s">
        <v>441</v>
      </c>
      <c r="D108" s="148" t="s">
        <v>390</v>
      </c>
      <c r="E108" s="135" t="s">
        <v>390</v>
      </c>
      <c r="F108" s="157" t="s">
        <v>222</v>
      </c>
      <c r="G108" s="136">
        <v>4000</v>
      </c>
      <c r="H108" s="158">
        <v>0</v>
      </c>
      <c r="I108" s="136">
        <f t="shared" si="5"/>
        <v>4000</v>
      </c>
      <c r="J108" s="152">
        <v>0</v>
      </c>
      <c r="K108" s="161">
        <v>0</v>
      </c>
      <c r="L108" s="152">
        <v>0</v>
      </c>
      <c r="M108" s="152">
        <v>0</v>
      </c>
      <c r="N108" s="152">
        <v>0</v>
      </c>
      <c r="O108" s="136">
        <f t="shared" si="6"/>
        <v>4000</v>
      </c>
      <c r="P108" s="194" t="s">
        <v>490</v>
      </c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201"/>
      <c r="BA108" s="201"/>
      <c r="BB108" s="201"/>
      <c r="BC108" s="201"/>
      <c r="BD108" s="201"/>
      <c r="BE108" s="201"/>
      <c r="BF108" s="201"/>
      <c r="BG108" s="201"/>
      <c r="BH108" s="201"/>
      <c r="BI108" s="201"/>
      <c r="BJ108" s="201"/>
      <c r="BK108" s="201"/>
      <c r="BL108" s="201"/>
      <c r="BM108" s="201"/>
      <c r="BN108" s="201"/>
      <c r="BO108" s="201"/>
      <c r="BP108" s="201"/>
      <c r="BQ108" s="201"/>
      <c r="BR108" s="201"/>
      <c r="BS108" s="201"/>
      <c r="BT108" s="201"/>
      <c r="BU108" s="201"/>
      <c r="BV108" s="201"/>
      <c r="BW108" s="201"/>
      <c r="BX108" s="201"/>
      <c r="BY108" s="201"/>
      <c r="BZ108" s="201"/>
      <c r="CA108" s="201"/>
      <c r="CB108" s="201"/>
      <c r="CC108" s="201"/>
      <c r="CD108" s="201"/>
      <c r="CE108" s="201"/>
      <c r="CF108" s="201"/>
      <c r="CG108" s="201"/>
      <c r="CH108" s="201"/>
      <c r="CI108" s="201"/>
      <c r="CJ108" s="201"/>
      <c r="CK108" s="201"/>
      <c r="CL108" s="201"/>
      <c r="CM108" s="201"/>
      <c r="CN108" s="201"/>
      <c r="CO108" s="201"/>
      <c r="CP108" s="201"/>
      <c r="CQ108" s="201"/>
      <c r="CR108" s="201"/>
      <c r="CS108" s="201"/>
      <c r="CT108" s="201"/>
      <c r="CU108" s="201"/>
      <c r="CV108" s="201"/>
      <c r="CW108" s="201"/>
      <c r="CX108" s="201"/>
      <c r="CY108" s="201"/>
      <c r="CZ108" s="201"/>
      <c r="DA108" s="201"/>
      <c r="DB108" s="201"/>
      <c r="DC108" s="201"/>
      <c r="DD108" s="201"/>
      <c r="DE108" s="201"/>
      <c r="DF108" s="201"/>
      <c r="DG108" s="201"/>
      <c r="DH108" s="201"/>
      <c r="DI108" s="201"/>
      <c r="DJ108" s="201"/>
      <c r="DK108" s="201"/>
      <c r="DL108" s="201"/>
      <c r="DM108" s="201"/>
      <c r="DN108" s="201"/>
      <c r="DO108" s="201"/>
      <c r="DP108" s="201"/>
      <c r="DQ108" s="201"/>
      <c r="DR108" s="201"/>
      <c r="DS108" s="201"/>
      <c r="DT108" s="201"/>
      <c r="DU108" s="201"/>
      <c r="DV108" s="201"/>
      <c r="DW108" s="201"/>
      <c r="DX108" s="201"/>
      <c r="DY108" s="201"/>
      <c r="DZ108" s="201"/>
      <c r="EA108" s="201"/>
    </row>
    <row r="109" spans="1:131" s="137" customFormat="1" ht="29.25" customHeight="1" x14ac:dyDescent="0.2">
      <c r="A109" s="157">
        <v>101</v>
      </c>
      <c r="B109" s="135" t="s">
        <v>444</v>
      </c>
      <c r="C109" s="148" t="s">
        <v>443</v>
      </c>
      <c r="D109" s="148" t="s">
        <v>390</v>
      </c>
      <c r="E109" s="135" t="s">
        <v>390</v>
      </c>
      <c r="F109" s="157" t="s">
        <v>222</v>
      </c>
      <c r="G109" s="136">
        <v>10000</v>
      </c>
      <c r="H109" s="158">
        <v>0</v>
      </c>
      <c r="I109" s="136">
        <f t="shared" si="5"/>
        <v>10000</v>
      </c>
      <c r="J109" s="152">
        <v>0</v>
      </c>
      <c r="K109" s="161">
        <v>0</v>
      </c>
      <c r="L109" s="152">
        <v>0</v>
      </c>
      <c r="M109" s="152">
        <v>0</v>
      </c>
      <c r="N109" s="152">
        <v>0</v>
      </c>
      <c r="O109" s="136">
        <f t="shared" si="6"/>
        <v>10000</v>
      </c>
      <c r="P109" s="194" t="s">
        <v>490</v>
      </c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1"/>
      <c r="AN109" s="201"/>
      <c r="AO109" s="201"/>
      <c r="AP109" s="201"/>
      <c r="AQ109" s="201"/>
      <c r="AR109" s="201"/>
      <c r="AS109" s="201"/>
      <c r="AT109" s="201"/>
      <c r="AU109" s="201"/>
      <c r="AV109" s="201"/>
      <c r="AW109" s="201"/>
      <c r="AX109" s="201"/>
      <c r="AY109" s="201"/>
      <c r="AZ109" s="201"/>
      <c r="BA109" s="201"/>
      <c r="BB109" s="201"/>
      <c r="BC109" s="201"/>
      <c r="BD109" s="201"/>
      <c r="BE109" s="201"/>
      <c r="BF109" s="201"/>
      <c r="BG109" s="201"/>
      <c r="BH109" s="201"/>
      <c r="BI109" s="201"/>
      <c r="BJ109" s="201"/>
      <c r="BK109" s="201"/>
      <c r="BL109" s="201"/>
      <c r="BM109" s="201"/>
      <c r="BN109" s="201"/>
      <c r="BO109" s="201"/>
      <c r="BP109" s="201"/>
      <c r="BQ109" s="201"/>
      <c r="BR109" s="201"/>
      <c r="BS109" s="201"/>
      <c r="BT109" s="201"/>
      <c r="BU109" s="201"/>
      <c r="BV109" s="201"/>
      <c r="BW109" s="201"/>
      <c r="BX109" s="201"/>
      <c r="BY109" s="201"/>
      <c r="BZ109" s="201"/>
      <c r="CA109" s="201"/>
      <c r="CB109" s="201"/>
      <c r="CC109" s="201"/>
      <c r="CD109" s="201"/>
      <c r="CE109" s="201"/>
      <c r="CF109" s="201"/>
      <c r="CG109" s="201"/>
      <c r="CH109" s="201"/>
      <c r="CI109" s="201"/>
      <c r="CJ109" s="201"/>
      <c r="CK109" s="201"/>
      <c r="CL109" s="201"/>
      <c r="CM109" s="201"/>
      <c r="CN109" s="201"/>
      <c r="CO109" s="201"/>
      <c r="CP109" s="201"/>
      <c r="CQ109" s="201"/>
      <c r="CR109" s="201"/>
      <c r="CS109" s="201"/>
      <c r="CT109" s="201"/>
      <c r="CU109" s="201"/>
      <c r="CV109" s="201"/>
      <c r="CW109" s="201"/>
      <c r="CX109" s="201"/>
      <c r="CY109" s="201"/>
      <c r="CZ109" s="201"/>
      <c r="DA109" s="201"/>
      <c r="DB109" s="201"/>
      <c r="DC109" s="201"/>
      <c r="DD109" s="201"/>
      <c r="DE109" s="201"/>
      <c r="DF109" s="201"/>
      <c r="DG109" s="201"/>
      <c r="DH109" s="201"/>
      <c r="DI109" s="201"/>
      <c r="DJ109" s="201"/>
      <c r="DK109" s="201"/>
      <c r="DL109" s="201"/>
      <c r="DM109" s="201"/>
      <c r="DN109" s="201"/>
      <c r="DO109" s="201"/>
      <c r="DP109" s="201"/>
      <c r="DQ109" s="201"/>
      <c r="DR109" s="201"/>
      <c r="DS109" s="201"/>
      <c r="DT109" s="201"/>
      <c r="DU109" s="201"/>
      <c r="DV109" s="201"/>
      <c r="DW109" s="201"/>
      <c r="DX109" s="201"/>
      <c r="DY109" s="201"/>
      <c r="DZ109" s="201"/>
      <c r="EA109" s="201"/>
    </row>
    <row r="110" spans="1:131" s="137" customFormat="1" ht="29.25" customHeight="1" x14ac:dyDescent="0.2">
      <c r="A110" s="157">
        <v>102</v>
      </c>
      <c r="B110" s="135" t="s">
        <v>445</v>
      </c>
      <c r="C110" s="148" t="s">
        <v>443</v>
      </c>
      <c r="D110" s="148" t="s">
        <v>390</v>
      </c>
      <c r="E110" s="135" t="s">
        <v>390</v>
      </c>
      <c r="F110" s="157" t="s">
        <v>222</v>
      </c>
      <c r="G110" s="136">
        <v>10000</v>
      </c>
      <c r="H110" s="158">
        <v>0</v>
      </c>
      <c r="I110" s="136">
        <f t="shared" si="5"/>
        <v>10000</v>
      </c>
      <c r="J110" s="152">
        <v>0</v>
      </c>
      <c r="K110" s="161">
        <v>0</v>
      </c>
      <c r="L110" s="152">
        <v>0</v>
      </c>
      <c r="M110" s="152">
        <v>0</v>
      </c>
      <c r="N110" s="152">
        <v>0</v>
      </c>
      <c r="O110" s="136">
        <f t="shared" si="6"/>
        <v>10000</v>
      </c>
      <c r="P110" s="194" t="s">
        <v>490</v>
      </c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  <c r="AM110" s="201"/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1"/>
      <c r="BC110" s="201"/>
      <c r="BD110" s="201"/>
      <c r="BE110" s="201"/>
      <c r="BF110" s="201"/>
      <c r="BG110" s="201"/>
      <c r="BH110" s="201"/>
      <c r="BI110" s="201"/>
      <c r="BJ110" s="201"/>
      <c r="BK110" s="201"/>
      <c r="BL110" s="201"/>
      <c r="BM110" s="201"/>
      <c r="BN110" s="201"/>
      <c r="BO110" s="201"/>
      <c r="BP110" s="201"/>
      <c r="BQ110" s="201"/>
      <c r="BR110" s="201"/>
      <c r="BS110" s="201"/>
      <c r="BT110" s="201"/>
      <c r="BU110" s="201"/>
      <c r="BV110" s="201"/>
      <c r="BW110" s="201"/>
      <c r="BX110" s="201"/>
      <c r="BY110" s="201"/>
      <c r="BZ110" s="201"/>
      <c r="CA110" s="201"/>
      <c r="CB110" s="201"/>
      <c r="CC110" s="201"/>
      <c r="CD110" s="201"/>
      <c r="CE110" s="201"/>
      <c r="CF110" s="201"/>
      <c r="CG110" s="201"/>
      <c r="CH110" s="201"/>
      <c r="CI110" s="201"/>
      <c r="CJ110" s="201"/>
      <c r="CK110" s="201"/>
      <c r="CL110" s="201"/>
      <c r="CM110" s="201"/>
      <c r="CN110" s="201"/>
      <c r="CO110" s="201"/>
      <c r="CP110" s="201"/>
      <c r="CQ110" s="201"/>
      <c r="CR110" s="201"/>
      <c r="CS110" s="201"/>
      <c r="CT110" s="201"/>
      <c r="CU110" s="201"/>
      <c r="CV110" s="201"/>
      <c r="CW110" s="201"/>
      <c r="CX110" s="201"/>
      <c r="CY110" s="201"/>
      <c r="CZ110" s="201"/>
      <c r="DA110" s="201"/>
      <c r="DB110" s="201"/>
      <c r="DC110" s="201"/>
      <c r="DD110" s="201"/>
      <c r="DE110" s="201"/>
      <c r="DF110" s="201"/>
      <c r="DG110" s="201"/>
      <c r="DH110" s="201"/>
      <c r="DI110" s="201"/>
      <c r="DJ110" s="201"/>
      <c r="DK110" s="201"/>
      <c r="DL110" s="201"/>
      <c r="DM110" s="201"/>
      <c r="DN110" s="201"/>
      <c r="DO110" s="201"/>
      <c r="DP110" s="201"/>
      <c r="DQ110" s="201"/>
      <c r="DR110" s="201"/>
      <c r="DS110" s="201"/>
      <c r="DT110" s="201"/>
      <c r="DU110" s="201"/>
      <c r="DV110" s="201"/>
      <c r="DW110" s="201"/>
      <c r="DX110" s="201"/>
      <c r="DY110" s="201"/>
      <c r="DZ110" s="201"/>
      <c r="EA110" s="201"/>
    </row>
    <row r="111" spans="1:131" s="15" customFormat="1" ht="29.25" customHeight="1" x14ac:dyDescent="0.2">
      <c r="A111" s="157">
        <v>103</v>
      </c>
      <c r="B111" s="135" t="s">
        <v>468</v>
      </c>
      <c r="C111" s="148" t="s">
        <v>497</v>
      </c>
      <c r="D111" s="166" t="s">
        <v>390</v>
      </c>
      <c r="E111" s="135" t="s">
        <v>390</v>
      </c>
      <c r="F111" s="157" t="s">
        <v>222</v>
      </c>
      <c r="G111" s="136">
        <v>15000</v>
      </c>
      <c r="H111" s="158">
        <v>0</v>
      </c>
      <c r="I111" s="136">
        <f t="shared" si="5"/>
        <v>15000</v>
      </c>
      <c r="J111" s="152">
        <v>0</v>
      </c>
      <c r="K111" s="161">
        <v>0</v>
      </c>
      <c r="L111" s="152">
        <v>0</v>
      </c>
      <c r="M111" s="152">
        <v>0</v>
      </c>
      <c r="N111" s="152">
        <v>0</v>
      </c>
      <c r="O111" s="136">
        <f t="shared" si="6"/>
        <v>15000</v>
      </c>
      <c r="P111" s="194" t="s">
        <v>490</v>
      </c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  <c r="AR111" s="201"/>
      <c r="AS111" s="201"/>
      <c r="AT111" s="201"/>
      <c r="AU111" s="201"/>
      <c r="AV111" s="201"/>
      <c r="AW111" s="201"/>
      <c r="AX111" s="201"/>
      <c r="AY111" s="201"/>
      <c r="AZ111" s="201"/>
      <c r="BA111" s="201"/>
      <c r="BB111" s="201"/>
      <c r="BC111" s="201"/>
      <c r="BD111" s="201"/>
      <c r="BE111" s="201"/>
      <c r="BF111" s="201"/>
      <c r="BG111" s="201"/>
      <c r="BH111" s="201"/>
      <c r="BI111" s="201"/>
      <c r="BJ111" s="201"/>
      <c r="BK111" s="201"/>
      <c r="BL111" s="201"/>
      <c r="BM111" s="201"/>
      <c r="BN111" s="201"/>
      <c r="BO111" s="201"/>
      <c r="BP111" s="201"/>
      <c r="BQ111" s="201"/>
      <c r="BR111" s="201"/>
      <c r="BS111" s="201"/>
      <c r="BT111" s="201"/>
      <c r="BU111" s="201"/>
      <c r="BV111" s="201"/>
      <c r="BW111" s="201"/>
      <c r="BX111" s="201"/>
      <c r="BY111" s="201"/>
      <c r="BZ111" s="201"/>
      <c r="CA111" s="201"/>
      <c r="CB111" s="201"/>
      <c r="CC111" s="201"/>
      <c r="CD111" s="201"/>
      <c r="CE111" s="201"/>
      <c r="CF111" s="201"/>
      <c r="CG111" s="201"/>
      <c r="CH111" s="201"/>
      <c r="CI111" s="201"/>
      <c r="CJ111" s="201"/>
      <c r="CK111" s="201"/>
      <c r="CL111" s="201"/>
      <c r="CM111" s="201"/>
      <c r="CN111" s="201"/>
      <c r="CO111" s="201"/>
      <c r="CP111" s="201"/>
      <c r="CQ111" s="201"/>
      <c r="CR111" s="201"/>
      <c r="CS111" s="201"/>
      <c r="CT111" s="201"/>
      <c r="CU111" s="201"/>
      <c r="CV111" s="201"/>
      <c r="CW111" s="201"/>
      <c r="CX111" s="201"/>
      <c r="CY111" s="201"/>
      <c r="CZ111" s="201"/>
      <c r="DA111" s="201"/>
      <c r="DB111" s="201"/>
      <c r="DC111" s="201"/>
      <c r="DD111" s="201"/>
      <c r="DE111" s="201"/>
      <c r="DF111" s="201"/>
      <c r="DG111" s="201"/>
      <c r="DH111" s="201"/>
      <c r="DI111" s="201"/>
      <c r="DJ111" s="201"/>
      <c r="DK111" s="201"/>
      <c r="DL111" s="201"/>
      <c r="DM111" s="201"/>
      <c r="DN111" s="201"/>
      <c r="DO111" s="201"/>
      <c r="DP111" s="201"/>
      <c r="DQ111" s="201"/>
      <c r="DR111" s="201"/>
      <c r="DS111" s="201"/>
      <c r="DT111" s="201"/>
      <c r="DU111" s="201"/>
      <c r="DV111" s="201"/>
      <c r="DW111" s="201"/>
      <c r="DX111" s="201"/>
      <c r="DY111" s="201"/>
      <c r="DZ111" s="201"/>
      <c r="EA111" s="201"/>
    </row>
    <row r="112" spans="1:131" s="147" customFormat="1" ht="29.25" customHeight="1" x14ac:dyDescent="0.2">
      <c r="A112" s="157">
        <v>104</v>
      </c>
      <c r="B112" s="135" t="s">
        <v>456</v>
      </c>
      <c r="C112" s="148" t="s">
        <v>498</v>
      </c>
      <c r="D112" s="166" t="s">
        <v>390</v>
      </c>
      <c r="E112" s="135" t="s">
        <v>390</v>
      </c>
      <c r="F112" s="157" t="s">
        <v>221</v>
      </c>
      <c r="G112" s="136">
        <v>10000</v>
      </c>
      <c r="H112" s="158">
        <v>0</v>
      </c>
      <c r="I112" s="136">
        <f t="shared" si="5"/>
        <v>10000</v>
      </c>
      <c r="J112" s="152">
        <v>0</v>
      </c>
      <c r="K112" s="161">
        <v>0</v>
      </c>
      <c r="L112" s="152">
        <v>0</v>
      </c>
      <c r="M112" s="152">
        <v>0</v>
      </c>
      <c r="N112" s="152">
        <v>0</v>
      </c>
      <c r="O112" s="136">
        <f t="shared" si="6"/>
        <v>10000</v>
      </c>
      <c r="P112" s="194" t="s">
        <v>490</v>
      </c>
      <c r="Q112" s="203"/>
      <c r="R112" s="203"/>
      <c r="S112" s="203"/>
      <c r="T112" s="203"/>
      <c r="U112" s="203"/>
      <c r="V112" s="203"/>
      <c r="W112" s="203"/>
      <c r="X112" s="203"/>
      <c r="Y112" s="203"/>
      <c r="Z112" s="203"/>
      <c r="AA112" s="203"/>
      <c r="AB112" s="203"/>
      <c r="AC112" s="203"/>
      <c r="AD112" s="203"/>
      <c r="AE112" s="203"/>
      <c r="AF112" s="203"/>
      <c r="AG112" s="203"/>
      <c r="AH112" s="203"/>
      <c r="AI112" s="203"/>
      <c r="AJ112" s="203"/>
      <c r="AK112" s="203"/>
      <c r="AL112" s="203"/>
      <c r="AM112" s="203"/>
      <c r="AN112" s="203"/>
      <c r="AO112" s="203"/>
      <c r="AP112" s="203"/>
      <c r="AQ112" s="203"/>
      <c r="AR112" s="203"/>
      <c r="AS112" s="203"/>
      <c r="AT112" s="203"/>
      <c r="AU112" s="203"/>
      <c r="AV112" s="203"/>
      <c r="AW112" s="203"/>
      <c r="AX112" s="203"/>
      <c r="AY112" s="203"/>
      <c r="AZ112" s="203"/>
      <c r="BA112" s="203"/>
      <c r="BB112" s="203"/>
      <c r="BC112" s="203"/>
      <c r="BD112" s="203"/>
      <c r="BE112" s="203"/>
      <c r="BF112" s="203"/>
      <c r="BG112" s="203"/>
      <c r="BH112" s="203"/>
      <c r="BI112" s="203"/>
      <c r="BJ112" s="203"/>
      <c r="BK112" s="203"/>
      <c r="BL112" s="203"/>
      <c r="BM112" s="203"/>
      <c r="BN112" s="203"/>
      <c r="BO112" s="203"/>
      <c r="BP112" s="203"/>
      <c r="BQ112" s="203"/>
      <c r="BR112" s="203"/>
      <c r="BS112" s="203"/>
      <c r="BT112" s="203"/>
      <c r="BU112" s="203"/>
      <c r="BV112" s="203"/>
      <c r="BW112" s="203"/>
      <c r="BX112" s="203"/>
      <c r="BY112" s="203"/>
      <c r="BZ112" s="203"/>
      <c r="CA112" s="203"/>
      <c r="CB112" s="203"/>
      <c r="CC112" s="203"/>
      <c r="CD112" s="203"/>
      <c r="CE112" s="203"/>
      <c r="CF112" s="203"/>
      <c r="CG112" s="203"/>
      <c r="CH112" s="203"/>
      <c r="CI112" s="203"/>
      <c r="CJ112" s="203"/>
      <c r="CK112" s="203"/>
      <c r="CL112" s="203"/>
      <c r="CM112" s="203"/>
      <c r="CN112" s="203"/>
      <c r="CO112" s="203"/>
      <c r="CP112" s="203"/>
      <c r="CQ112" s="203"/>
      <c r="CR112" s="203"/>
      <c r="CS112" s="203"/>
      <c r="CT112" s="203"/>
      <c r="CU112" s="203"/>
      <c r="CV112" s="203"/>
      <c r="CW112" s="203"/>
      <c r="CX112" s="203"/>
      <c r="CY112" s="203"/>
      <c r="CZ112" s="203"/>
      <c r="DA112" s="203"/>
      <c r="DB112" s="203"/>
      <c r="DC112" s="203"/>
      <c r="DD112" s="203"/>
      <c r="DE112" s="203"/>
      <c r="DF112" s="203"/>
      <c r="DG112" s="203"/>
      <c r="DH112" s="203"/>
      <c r="DI112" s="203"/>
      <c r="DJ112" s="203"/>
      <c r="DK112" s="203"/>
      <c r="DL112" s="203"/>
      <c r="DM112" s="203"/>
      <c r="DN112" s="203"/>
      <c r="DO112" s="203"/>
      <c r="DP112" s="203"/>
      <c r="DQ112" s="203"/>
      <c r="DR112" s="203"/>
      <c r="DS112" s="203"/>
      <c r="DT112" s="203"/>
      <c r="DU112" s="203"/>
      <c r="DV112" s="203"/>
      <c r="DW112" s="203"/>
      <c r="DX112" s="203"/>
      <c r="DY112" s="203"/>
      <c r="DZ112" s="203"/>
      <c r="EA112" s="203"/>
    </row>
    <row r="113" spans="1:131" s="15" customFormat="1" ht="29.25" customHeight="1" x14ac:dyDescent="0.2">
      <c r="A113" s="157">
        <v>105</v>
      </c>
      <c r="B113" s="135" t="s">
        <v>467</v>
      </c>
      <c r="C113" s="148" t="s">
        <v>499</v>
      </c>
      <c r="D113" s="166" t="s">
        <v>390</v>
      </c>
      <c r="E113" s="135" t="s">
        <v>390</v>
      </c>
      <c r="F113" s="157" t="s">
        <v>222</v>
      </c>
      <c r="G113" s="136">
        <v>12000</v>
      </c>
      <c r="H113" s="158">
        <v>0</v>
      </c>
      <c r="I113" s="136">
        <f t="shared" si="5"/>
        <v>12000</v>
      </c>
      <c r="J113" s="152">
        <v>0</v>
      </c>
      <c r="K113" s="161">
        <v>0</v>
      </c>
      <c r="L113" s="152">
        <v>0</v>
      </c>
      <c r="M113" s="152">
        <v>0</v>
      </c>
      <c r="N113" s="152">
        <v>0</v>
      </c>
      <c r="O113" s="136">
        <f t="shared" si="6"/>
        <v>12000</v>
      </c>
      <c r="P113" s="194" t="s">
        <v>490</v>
      </c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201"/>
      <c r="BC113" s="201"/>
      <c r="BD113" s="201"/>
      <c r="BE113" s="201"/>
      <c r="BF113" s="201"/>
      <c r="BG113" s="201"/>
      <c r="BH113" s="201"/>
      <c r="BI113" s="201"/>
      <c r="BJ113" s="201"/>
      <c r="BK113" s="201"/>
      <c r="BL113" s="201"/>
      <c r="BM113" s="201"/>
      <c r="BN113" s="201"/>
      <c r="BO113" s="201"/>
      <c r="BP113" s="201"/>
      <c r="BQ113" s="201"/>
      <c r="BR113" s="201"/>
      <c r="BS113" s="201"/>
      <c r="BT113" s="201"/>
      <c r="BU113" s="201"/>
      <c r="BV113" s="201"/>
      <c r="BW113" s="201"/>
      <c r="BX113" s="201"/>
      <c r="BY113" s="201"/>
      <c r="BZ113" s="201"/>
      <c r="CA113" s="201"/>
      <c r="CB113" s="201"/>
      <c r="CC113" s="201"/>
      <c r="CD113" s="201"/>
      <c r="CE113" s="201"/>
      <c r="CF113" s="201"/>
      <c r="CG113" s="201"/>
      <c r="CH113" s="201"/>
      <c r="CI113" s="201"/>
      <c r="CJ113" s="201"/>
      <c r="CK113" s="201"/>
      <c r="CL113" s="201"/>
      <c r="CM113" s="201"/>
      <c r="CN113" s="201"/>
      <c r="CO113" s="201"/>
      <c r="CP113" s="201"/>
      <c r="CQ113" s="201"/>
      <c r="CR113" s="201"/>
      <c r="CS113" s="201"/>
      <c r="CT113" s="201"/>
      <c r="CU113" s="201"/>
      <c r="CV113" s="201"/>
      <c r="CW113" s="201"/>
      <c r="CX113" s="201"/>
      <c r="CY113" s="201"/>
      <c r="CZ113" s="201"/>
      <c r="DA113" s="201"/>
      <c r="DB113" s="201"/>
      <c r="DC113" s="201"/>
      <c r="DD113" s="201"/>
      <c r="DE113" s="201"/>
      <c r="DF113" s="201"/>
      <c r="DG113" s="201"/>
      <c r="DH113" s="201"/>
      <c r="DI113" s="201"/>
      <c r="DJ113" s="201"/>
      <c r="DK113" s="201"/>
      <c r="DL113" s="201"/>
      <c r="DM113" s="201"/>
      <c r="DN113" s="201"/>
      <c r="DO113" s="201"/>
      <c r="DP113" s="201"/>
      <c r="DQ113" s="201"/>
      <c r="DR113" s="201"/>
      <c r="DS113" s="201"/>
      <c r="DT113" s="201"/>
      <c r="DU113" s="201"/>
      <c r="DV113" s="201"/>
      <c r="DW113" s="201"/>
      <c r="DX113" s="201"/>
      <c r="DY113" s="201"/>
      <c r="DZ113" s="201"/>
      <c r="EA113" s="201"/>
    </row>
    <row r="114" spans="1:131" s="137" customFormat="1" ht="29.25" customHeight="1" x14ac:dyDescent="0.2">
      <c r="A114" s="157">
        <v>106</v>
      </c>
      <c r="B114" s="135" t="s">
        <v>446</v>
      </c>
      <c r="C114" s="148" t="s">
        <v>448</v>
      </c>
      <c r="D114" s="148" t="s">
        <v>447</v>
      </c>
      <c r="E114" s="135" t="s">
        <v>390</v>
      </c>
      <c r="F114" s="157" t="s">
        <v>222</v>
      </c>
      <c r="G114" s="136">
        <v>20000</v>
      </c>
      <c r="H114" s="158">
        <v>0</v>
      </c>
      <c r="I114" s="136">
        <f t="shared" si="5"/>
        <v>20000</v>
      </c>
      <c r="J114" s="152">
        <v>0</v>
      </c>
      <c r="K114" s="161">
        <v>0</v>
      </c>
      <c r="L114" s="152">
        <v>0</v>
      </c>
      <c r="M114" s="136">
        <v>7642.86</v>
      </c>
      <c r="N114" s="136">
        <f t="shared" si="12"/>
        <v>7642.86</v>
      </c>
      <c r="O114" s="136">
        <f t="shared" si="6"/>
        <v>12357.14</v>
      </c>
      <c r="P114" s="194" t="s">
        <v>490</v>
      </c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1"/>
      <c r="AN114" s="201"/>
      <c r="AO114" s="201"/>
      <c r="AP114" s="201"/>
      <c r="AQ114" s="201"/>
      <c r="AR114" s="201"/>
      <c r="AS114" s="201"/>
      <c r="AT114" s="201"/>
      <c r="AU114" s="201"/>
      <c r="AV114" s="201"/>
      <c r="AW114" s="201"/>
      <c r="AX114" s="201"/>
      <c r="AY114" s="201"/>
      <c r="AZ114" s="201"/>
      <c r="BA114" s="201"/>
      <c r="BB114" s="201"/>
      <c r="BC114" s="201"/>
      <c r="BD114" s="201"/>
      <c r="BE114" s="201"/>
      <c r="BF114" s="201"/>
      <c r="BG114" s="201"/>
      <c r="BH114" s="201"/>
      <c r="BI114" s="201"/>
      <c r="BJ114" s="201"/>
      <c r="BK114" s="201"/>
      <c r="BL114" s="201"/>
      <c r="BM114" s="201"/>
      <c r="BN114" s="201"/>
      <c r="BO114" s="201"/>
      <c r="BP114" s="201"/>
      <c r="BQ114" s="201"/>
      <c r="BR114" s="201"/>
      <c r="BS114" s="201"/>
      <c r="BT114" s="201"/>
      <c r="BU114" s="201"/>
      <c r="BV114" s="201"/>
      <c r="BW114" s="201"/>
      <c r="BX114" s="201"/>
      <c r="BY114" s="201"/>
      <c r="BZ114" s="201"/>
      <c r="CA114" s="201"/>
      <c r="CB114" s="201"/>
      <c r="CC114" s="201"/>
      <c r="CD114" s="201"/>
      <c r="CE114" s="201"/>
      <c r="CF114" s="201"/>
      <c r="CG114" s="201"/>
      <c r="CH114" s="201"/>
      <c r="CI114" s="201"/>
      <c r="CJ114" s="201"/>
      <c r="CK114" s="201"/>
      <c r="CL114" s="201"/>
      <c r="CM114" s="201"/>
      <c r="CN114" s="201"/>
      <c r="CO114" s="201"/>
      <c r="CP114" s="201"/>
      <c r="CQ114" s="201"/>
      <c r="CR114" s="201"/>
      <c r="CS114" s="201"/>
      <c r="CT114" s="201"/>
      <c r="CU114" s="201"/>
      <c r="CV114" s="201"/>
      <c r="CW114" s="201"/>
      <c r="CX114" s="201"/>
      <c r="CY114" s="201"/>
      <c r="CZ114" s="201"/>
      <c r="DA114" s="201"/>
      <c r="DB114" s="201"/>
      <c r="DC114" s="201"/>
      <c r="DD114" s="201"/>
      <c r="DE114" s="201"/>
      <c r="DF114" s="201"/>
      <c r="DG114" s="201"/>
      <c r="DH114" s="201"/>
      <c r="DI114" s="201"/>
      <c r="DJ114" s="201"/>
      <c r="DK114" s="201"/>
      <c r="DL114" s="201"/>
      <c r="DM114" s="201"/>
      <c r="DN114" s="201"/>
      <c r="DO114" s="201"/>
      <c r="DP114" s="201"/>
      <c r="DQ114" s="201"/>
      <c r="DR114" s="201"/>
      <c r="DS114" s="201"/>
      <c r="DT114" s="201"/>
      <c r="DU114" s="201"/>
      <c r="DV114" s="201"/>
      <c r="DW114" s="201"/>
      <c r="DX114" s="201"/>
      <c r="DY114" s="201"/>
      <c r="DZ114" s="201"/>
      <c r="EA114" s="201"/>
    </row>
    <row r="115" spans="1:131" s="141" customFormat="1" ht="29.25" customHeight="1" x14ac:dyDescent="0.2">
      <c r="A115" s="209" t="s">
        <v>387</v>
      </c>
      <c r="B115" s="209"/>
      <c r="C115" s="138"/>
      <c r="D115" s="138"/>
      <c r="E115" s="138"/>
      <c r="F115" s="160"/>
      <c r="G115" s="139">
        <f>SUM(G9:G114)</f>
        <v>2206000</v>
      </c>
      <c r="H115" s="149">
        <v>0</v>
      </c>
      <c r="I115" s="139">
        <f>SUM(I9:I114)</f>
        <v>2206000</v>
      </c>
      <c r="J115" s="149">
        <v>0</v>
      </c>
      <c r="K115" s="139">
        <f>SUM(K9:K114)</f>
        <v>46564.98</v>
      </c>
      <c r="L115" s="140"/>
      <c r="M115" s="139">
        <f>SUM(M9:M114)</f>
        <v>148645.34</v>
      </c>
      <c r="N115" s="139">
        <f>SUM(N9:N114)</f>
        <v>195210.32</v>
      </c>
      <c r="O115" s="140">
        <f>I115-N115</f>
        <v>2010789.68</v>
      </c>
      <c r="P115" s="196"/>
      <c r="Q115" s="204"/>
      <c r="R115" s="204"/>
      <c r="S115" s="204"/>
      <c r="T115" s="204"/>
      <c r="U115" s="204"/>
      <c r="V115" s="204"/>
      <c r="W115" s="204"/>
      <c r="X115" s="204"/>
      <c r="Y115" s="204"/>
      <c r="Z115" s="204"/>
      <c r="AA115" s="204"/>
      <c r="AB115" s="204"/>
      <c r="AC115" s="204"/>
      <c r="AD115" s="204"/>
      <c r="AE115" s="204"/>
      <c r="AF115" s="204"/>
      <c r="AG115" s="204"/>
      <c r="AH115" s="204"/>
      <c r="AI115" s="204"/>
      <c r="AJ115" s="204"/>
      <c r="AK115" s="204"/>
      <c r="AL115" s="204"/>
      <c r="AM115" s="204"/>
      <c r="AN115" s="204"/>
      <c r="AO115" s="204"/>
      <c r="AP115" s="204"/>
      <c r="AQ115" s="204"/>
      <c r="AR115" s="204"/>
      <c r="AS115" s="204"/>
      <c r="AT115" s="204"/>
      <c r="AU115" s="204"/>
      <c r="AV115" s="204"/>
      <c r="AW115" s="204"/>
      <c r="AX115" s="204"/>
      <c r="AY115" s="204"/>
      <c r="AZ115" s="204"/>
      <c r="BA115" s="204"/>
      <c r="BB115" s="204"/>
      <c r="BC115" s="204"/>
      <c r="BD115" s="204"/>
      <c r="BE115" s="204"/>
      <c r="BF115" s="204"/>
      <c r="BG115" s="204"/>
      <c r="BH115" s="204"/>
      <c r="BI115" s="204"/>
      <c r="BJ115" s="204"/>
      <c r="BK115" s="204"/>
      <c r="BL115" s="204"/>
      <c r="BM115" s="204"/>
      <c r="BN115" s="204"/>
      <c r="BO115" s="204"/>
      <c r="BP115" s="204"/>
      <c r="BQ115" s="204"/>
      <c r="BR115" s="204"/>
      <c r="BS115" s="204"/>
      <c r="BT115" s="204"/>
      <c r="BU115" s="204"/>
      <c r="BV115" s="204"/>
      <c r="BW115" s="204"/>
      <c r="BX115" s="204"/>
      <c r="BY115" s="204"/>
      <c r="BZ115" s="204"/>
      <c r="CA115" s="204"/>
      <c r="CB115" s="204"/>
      <c r="CC115" s="204"/>
      <c r="CD115" s="204"/>
      <c r="CE115" s="204"/>
      <c r="CF115" s="204"/>
      <c r="CG115" s="204"/>
      <c r="CH115" s="204"/>
      <c r="CI115" s="204"/>
      <c r="CJ115" s="204"/>
      <c r="CK115" s="204"/>
      <c r="CL115" s="204"/>
      <c r="CM115" s="204"/>
      <c r="CN115" s="204"/>
      <c r="CO115" s="204"/>
      <c r="CP115" s="204"/>
      <c r="CQ115" s="204"/>
      <c r="CR115" s="204"/>
      <c r="CS115" s="204"/>
      <c r="CT115" s="204"/>
      <c r="CU115" s="204"/>
      <c r="CV115" s="204"/>
      <c r="CW115" s="204"/>
      <c r="CX115" s="204"/>
      <c r="CY115" s="204"/>
      <c r="CZ115" s="204"/>
      <c r="DA115" s="204"/>
      <c r="DB115" s="204"/>
      <c r="DC115" s="204"/>
      <c r="DD115" s="204"/>
      <c r="DE115" s="204"/>
      <c r="DF115" s="204"/>
      <c r="DG115" s="204"/>
      <c r="DH115" s="204"/>
      <c r="DI115" s="204"/>
      <c r="DJ115" s="204"/>
      <c r="DK115" s="204"/>
      <c r="DL115" s="204"/>
      <c r="DM115" s="204"/>
      <c r="DN115" s="204"/>
      <c r="DO115" s="204"/>
      <c r="DP115" s="204"/>
      <c r="DQ115" s="204"/>
      <c r="DR115" s="204"/>
      <c r="DS115" s="204"/>
      <c r="DT115" s="204"/>
      <c r="DU115" s="204"/>
      <c r="DV115" s="204"/>
      <c r="DW115" s="204"/>
      <c r="DX115" s="204"/>
      <c r="DY115" s="204"/>
      <c r="DZ115" s="204"/>
      <c r="EA115" s="204"/>
    </row>
    <row r="116" spans="1:131" s="22" customFormat="1" ht="21.75" customHeight="1" x14ac:dyDescent="0.2">
      <c r="A116" s="21"/>
      <c r="B116" s="117"/>
      <c r="C116" s="174"/>
      <c r="D116" s="175"/>
      <c r="E116" s="176"/>
      <c r="F116" s="127"/>
      <c r="G116" s="127"/>
      <c r="H116" s="121"/>
      <c r="I116" s="127"/>
      <c r="J116" s="127"/>
      <c r="K116" s="121"/>
      <c r="L116" s="156"/>
      <c r="M116" s="156"/>
      <c r="N116" s="156"/>
      <c r="O116" s="156"/>
      <c r="P116" s="156"/>
      <c r="Q116" s="189"/>
      <c r="R116" s="205"/>
      <c r="S116" s="205"/>
      <c r="T116" s="205"/>
      <c r="U116" s="205"/>
      <c r="V116" s="205"/>
      <c r="W116" s="205"/>
      <c r="X116" s="205"/>
      <c r="Y116" s="205"/>
      <c r="Z116" s="205"/>
      <c r="AA116" s="205"/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05"/>
      <c r="AL116" s="205"/>
      <c r="AM116" s="205"/>
      <c r="AN116" s="205"/>
      <c r="AO116" s="205"/>
      <c r="AP116" s="205"/>
      <c r="AQ116" s="205"/>
      <c r="AR116" s="205"/>
      <c r="AS116" s="205"/>
      <c r="AT116" s="205"/>
      <c r="AU116" s="205"/>
      <c r="AV116" s="205"/>
      <c r="AW116" s="205"/>
      <c r="AX116" s="205"/>
      <c r="AY116" s="205"/>
      <c r="AZ116" s="205"/>
      <c r="BA116" s="205"/>
      <c r="BB116" s="205"/>
      <c r="BC116" s="205"/>
      <c r="BD116" s="205"/>
      <c r="BE116" s="205"/>
      <c r="BF116" s="205"/>
      <c r="BG116" s="205"/>
      <c r="BH116" s="205"/>
      <c r="BI116" s="205"/>
      <c r="BJ116" s="205"/>
      <c r="BK116" s="205"/>
      <c r="BL116" s="205"/>
      <c r="BM116" s="205"/>
      <c r="BN116" s="205"/>
      <c r="BO116" s="205"/>
      <c r="BP116" s="205"/>
      <c r="BQ116" s="205"/>
      <c r="BR116" s="205"/>
      <c r="BS116" s="205"/>
      <c r="BT116" s="205"/>
      <c r="BU116" s="205"/>
      <c r="BV116" s="205"/>
      <c r="BW116" s="205"/>
      <c r="BX116" s="205"/>
      <c r="BY116" s="205"/>
      <c r="BZ116" s="205"/>
      <c r="CA116" s="205"/>
      <c r="CB116" s="205"/>
      <c r="CC116" s="205"/>
      <c r="CD116" s="205"/>
      <c r="CE116" s="205"/>
      <c r="CF116" s="205"/>
      <c r="CG116" s="205"/>
      <c r="CH116" s="205"/>
      <c r="CI116" s="205"/>
      <c r="CJ116" s="205"/>
      <c r="CK116" s="205"/>
      <c r="CL116" s="205"/>
      <c r="CM116" s="205"/>
      <c r="CN116" s="205"/>
      <c r="CO116" s="205"/>
      <c r="CP116" s="205"/>
      <c r="CQ116" s="205"/>
      <c r="CR116" s="205"/>
      <c r="CS116" s="205"/>
      <c r="CT116" s="205"/>
      <c r="CU116" s="205"/>
      <c r="CV116" s="205"/>
      <c r="CW116" s="205"/>
      <c r="CX116" s="205"/>
      <c r="CY116" s="205"/>
      <c r="CZ116" s="205"/>
      <c r="DA116" s="205"/>
      <c r="DB116" s="205"/>
      <c r="DC116" s="205"/>
      <c r="DD116" s="205"/>
      <c r="DE116" s="205"/>
      <c r="DF116" s="205"/>
      <c r="DG116" s="205"/>
      <c r="DH116" s="205"/>
      <c r="DI116" s="205"/>
      <c r="DJ116" s="205"/>
      <c r="DK116" s="205"/>
      <c r="DL116" s="205"/>
      <c r="DM116" s="205"/>
      <c r="DN116" s="205"/>
      <c r="DO116" s="205"/>
      <c r="DP116" s="205"/>
      <c r="DQ116" s="205"/>
      <c r="DR116" s="205"/>
      <c r="DS116" s="205"/>
      <c r="DT116" s="205"/>
      <c r="DU116" s="205"/>
      <c r="DV116" s="205"/>
      <c r="DW116" s="205"/>
      <c r="DX116" s="205"/>
      <c r="DY116" s="205"/>
      <c r="DZ116" s="205"/>
      <c r="EA116" s="205"/>
    </row>
    <row r="117" spans="1:131" s="22" customFormat="1" ht="21.75" customHeight="1" x14ac:dyDescent="0.2">
      <c r="A117" s="21"/>
      <c r="B117" s="177" t="s">
        <v>388</v>
      </c>
      <c r="C117" s="177"/>
      <c r="D117" s="175"/>
      <c r="E117" s="178" t="s">
        <v>509</v>
      </c>
      <c r="F117" s="178"/>
      <c r="G117" s="178"/>
      <c r="H117" s="179"/>
      <c r="I117" s="124"/>
      <c r="J117" s="124"/>
      <c r="K117" s="125"/>
      <c r="L117" s="126"/>
      <c r="M117" s="180" t="s">
        <v>271</v>
      </c>
      <c r="N117" s="180"/>
      <c r="O117" s="180"/>
      <c r="P117" s="127"/>
      <c r="Q117" s="190"/>
      <c r="R117" s="205"/>
      <c r="S117" s="205"/>
      <c r="T117" s="205"/>
      <c r="U117" s="205"/>
      <c r="V117" s="205"/>
      <c r="W117" s="205"/>
      <c r="X117" s="205"/>
      <c r="Y117" s="205"/>
      <c r="Z117" s="205"/>
      <c r="AA117" s="205"/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05"/>
      <c r="AL117" s="205"/>
      <c r="AM117" s="205"/>
      <c r="AN117" s="205"/>
      <c r="AO117" s="205"/>
      <c r="AP117" s="205"/>
      <c r="AQ117" s="205"/>
      <c r="AR117" s="205"/>
      <c r="AS117" s="205"/>
      <c r="AT117" s="205"/>
      <c r="AU117" s="205"/>
      <c r="AV117" s="205"/>
      <c r="AW117" s="205"/>
      <c r="AX117" s="205"/>
      <c r="AY117" s="205"/>
      <c r="AZ117" s="205"/>
      <c r="BA117" s="205"/>
      <c r="BB117" s="205"/>
      <c r="BC117" s="205"/>
      <c r="BD117" s="205"/>
      <c r="BE117" s="205"/>
      <c r="BF117" s="205"/>
      <c r="BG117" s="205"/>
      <c r="BH117" s="205"/>
      <c r="BI117" s="205"/>
      <c r="BJ117" s="205"/>
      <c r="BK117" s="205"/>
      <c r="BL117" s="205"/>
      <c r="BM117" s="205"/>
      <c r="BN117" s="205"/>
      <c r="BO117" s="205"/>
      <c r="BP117" s="205"/>
      <c r="BQ117" s="205"/>
      <c r="BR117" s="205"/>
      <c r="BS117" s="205"/>
      <c r="BT117" s="205"/>
      <c r="BU117" s="205"/>
      <c r="BV117" s="205"/>
      <c r="BW117" s="205"/>
      <c r="BX117" s="205"/>
      <c r="BY117" s="205"/>
      <c r="BZ117" s="205"/>
      <c r="CA117" s="205"/>
      <c r="CB117" s="205"/>
      <c r="CC117" s="205"/>
      <c r="CD117" s="205"/>
      <c r="CE117" s="205"/>
      <c r="CF117" s="205"/>
      <c r="CG117" s="205"/>
      <c r="CH117" s="205"/>
      <c r="CI117" s="205"/>
      <c r="CJ117" s="205"/>
      <c r="CK117" s="205"/>
      <c r="CL117" s="205"/>
      <c r="CM117" s="205"/>
      <c r="CN117" s="205"/>
      <c r="CO117" s="205"/>
      <c r="CP117" s="205"/>
      <c r="CQ117" s="205"/>
      <c r="CR117" s="205"/>
      <c r="CS117" s="205"/>
      <c r="CT117" s="205"/>
      <c r="CU117" s="205"/>
      <c r="CV117" s="205"/>
      <c r="CW117" s="205"/>
      <c r="CX117" s="205"/>
      <c r="CY117" s="205"/>
      <c r="CZ117" s="205"/>
      <c r="DA117" s="205"/>
      <c r="DB117" s="205"/>
      <c r="DC117" s="205"/>
      <c r="DD117" s="205"/>
      <c r="DE117" s="205"/>
      <c r="DF117" s="205"/>
      <c r="DG117" s="205"/>
      <c r="DH117" s="205"/>
      <c r="DI117" s="205"/>
      <c r="DJ117" s="205"/>
      <c r="DK117" s="205"/>
      <c r="DL117" s="205"/>
      <c r="DM117" s="205"/>
      <c r="DN117" s="205"/>
      <c r="DO117" s="205"/>
      <c r="DP117" s="205"/>
      <c r="DQ117" s="205"/>
      <c r="DR117" s="205"/>
      <c r="DS117" s="205"/>
      <c r="DT117" s="205"/>
      <c r="DU117" s="205"/>
      <c r="DV117" s="205"/>
      <c r="DW117" s="205"/>
      <c r="DX117" s="205"/>
      <c r="DY117" s="205"/>
      <c r="DZ117" s="205"/>
      <c r="EA117" s="205"/>
    </row>
    <row r="118" spans="1:131" s="22" customFormat="1" ht="21.75" customHeight="1" x14ac:dyDescent="0.2">
      <c r="A118" s="21"/>
      <c r="B118" s="117"/>
      <c r="C118" s="174"/>
      <c r="D118" s="175"/>
      <c r="E118" s="177"/>
      <c r="F118" s="177"/>
      <c r="G118" s="177"/>
      <c r="H118" s="178"/>
      <c r="I118" s="178"/>
      <c r="J118" s="177"/>
      <c r="K118" s="178"/>
      <c r="L118" s="181"/>
      <c r="M118" s="182"/>
      <c r="N118" s="180"/>
      <c r="O118" s="180"/>
      <c r="P118" s="180"/>
      <c r="Q118" s="190"/>
      <c r="R118" s="205"/>
      <c r="S118" s="205"/>
      <c r="T118" s="205"/>
      <c r="U118" s="205"/>
      <c r="V118" s="205"/>
      <c r="W118" s="205"/>
      <c r="X118" s="205"/>
      <c r="Y118" s="205"/>
      <c r="Z118" s="205"/>
      <c r="AA118" s="205"/>
      <c r="AB118" s="205"/>
      <c r="AC118" s="205"/>
      <c r="AD118" s="205"/>
      <c r="AE118" s="205"/>
      <c r="AF118" s="205"/>
      <c r="AG118" s="205"/>
      <c r="AH118" s="205"/>
      <c r="AI118" s="205"/>
      <c r="AJ118" s="205"/>
      <c r="AK118" s="205"/>
      <c r="AL118" s="205"/>
      <c r="AM118" s="205"/>
      <c r="AN118" s="205"/>
      <c r="AO118" s="205"/>
      <c r="AP118" s="205"/>
      <c r="AQ118" s="205"/>
      <c r="AR118" s="205"/>
      <c r="AS118" s="205"/>
      <c r="AT118" s="205"/>
      <c r="AU118" s="205"/>
      <c r="AV118" s="205"/>
      <c r="AW118" s="205"/>
      <c r="AX118" s="205"/>
      <c r="AY118" s="205"/>
      <c r="AZ118" s="205"/>
      <c r="BA118" s="205"/>
      <c r="BB118" s="205"/>
      <c r="BC118" s="205"/>
      <c r="BD118" s="205"/>
      <c r="BE118" s="205"/>
      <c r="BF118" s="205"/>
      <c r="BG118" s="205"/>
      <c r="BH118" s="205"/>
      <c r="BI118" s="205"/>
      <c r="BJ118" s="205"/>
      <c r="BK118" s="205"/>
      <c r="BL118" s="205"/>
      <c r="BM118" s="205"/>
      <c r="BN118" s="205"/>
      <c r="BO118" s="205"/>
      <c r="BP118" s="205"/>
      <c r="BQ118" s="205"/>
      <c r="BR118" s="205"/>
      <c r="BS118" s="205"/>
      <c r="BT118" s="205"/>
      <c r="BU118" s="205"/>
      <c r="BV118" s="205"/>
      <c r="BW118" s="205"/>
      <c r="BX118" s="205"/>
      <c r="BY118" s="205"/>
      <c r="BZ118" s="205"/>
      <c r="CA118" s="205"/>
      <c r="CB118" s="205"/>
      <c r="CC118" s="205"/>
      <c r="CD118" s="205"/>
      <c r="CE118" s="205"/>
      <c r="CF118" s="205"/>
      <c r="CG118" s="205"/>
      <c r="CH118" s="205"/>
      <c r="CI118" s="205"/>
      <c r="CJ118" s="205"/>
      <c r="CK118" s="205"/>
      <c r="CL118" s="205"/>
      <c r="CM118" s="205"/>
      <c r="CN118" s="205"/>
      <c r="CO118" s="205"/>
      <c r="CP118" s="205"/>
      <c r="CQ118" s="205"/>
      <c r="CR118" s="205"/>
      <c r="CS118" s="205"/>
      <c r="CT118" s="205"/>
      <c r="CU118" s="205"/>
      <c r="CV118" s="205"/>
      <c r="CW118" s="205"/>
      <c r="CX118" s="205"/>
      <c r="CY118" s="205"/>
      <c r="CZ118" s="205"/>
      <c r="DA118" s="205"/>
      <c r="DB118" s="205"/>
      <c r="DC118" s="205"/>
      <c r="DD118" s="205"/>
      <c r="DE118" s="205"/>
      <c r="DF118" s="205"/>
      <c r="DG118" s="205"/>
      <c r="DH118" s="205"/>
      <c r="DI118" s="205"/>
      <c r="DJ118" s="205"/>
      <c r="DK118" s="205"/>
      <c r="DL118" s="205"/>
      <c r="DM118" s="205"/>
      <c r="DN118" s="205"/>
      <c r="DO118" s="205"/>
      <c r="DP118" s="205"/>
      <c r="DQ118" s="205"/>
      <c r="DR118" s="205"/>
      <c r="DS118" s="205"/>
      <c r="DT118" s="205"/>
      <c r="DU118" s="205"/>
      <c r="DV118" s="205"/>
      <c r="DW118" s="205"/>
      <c r="DX118" s="205"/>
      <c r="DY118" s="205"/>
      <c r="DZ118" s="205"/>
      <c r="EA118" s="205"/>
    </row>
    <row r="119" spans="1:131" s="22" customFormat="1" ht="21.75" customHeight="1" x14ac:dyDescent="0.2">
      <c r="A119" s="21"/>
      <c r="B119" s="21"/>
      <c r="C119" s="174"/>
      <c r="D119" s="175"/>
      <c r="E119" s="177"/>
      <c r="F119" s="177"/>
      <c r="G119" s="177"/>
      <c r="H119" s="178"/>
      <c r="I119" s="117"/>
      <c r="J119" s="117"/>
      <c r="K119" s="117"/>
      <c r="L119" s="119"/>
      <c r="M119" s="117"/>
      <c r="N119" s="120"/>
      <c r="O119" s="120"/>
      <c r="P119" s="120"/>
      <c r="Q119" s="191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5"/>
      <c r="AU119" s="205"/>
      <c r="AV119" s="205"/>
      <c r="AW119" s="205"/>
      <c r="AX119" s="205"/>
      <c r="AY119" s="205"/>
      <c r="AZ119" s="205"/>
      <c r="BA119" s="205"/>
      <c r="BB119" s="205"/>
      <c r="BC119" s="205"/>
      <c r="BD119" s="205"/>
      <c r="BE119" s="205"/>
      <c r="BF119" s="205"/>
      <c r="BG119" s="205"/>
      <c r="BH119" s="205"/>
      <c r="BI119" s="205"/>
      <c r="BJ119" s="205"/>
      <c r="BK119" s="205"/>
      <c r="BL119" s="205"/>
      <c r="BM119" s="205"/>
      <c r="BN119" s="205"/>
      <c r="BO119" s="205"/>
      <c r="BP119" s="205"/>
      <c r="BQ119" s="205"/>
      <c r="BR119" s="205"/>
      <c r="BS119" s="205"/>
      <c r="BT119" s="205"/>
      <c r="BU119" s="205"/>
      <c r="BV119" s="205"/>
      <c r="BW119" s="205"/>
      <c r="BX119" s="205"/>
      <c r="BY119" s="205"/>
      <c r="BZ119" s="205"/>
      <c r="CA119" s="205"/>
      <c r="CB119" s="205"/>
      <c r="CC119" s="205"/>
      <c r="CD119" s="205"/>
      <c r="CE119" s="205"/>
      <c r="CF119" s="205"/>
      <c r="CG119" s="205"/>
      <c r="CH119" s="205"/>
      <c r="CI119" s="205"/>
      <c r="CJ119" s="205"/>
      <c r="CK119" s="205"/>
      <c r="CL119" s="205"/>
      <c r="CM119" s="205"/>
      <c r="CN119" s="205"/>
      <c r="CO119" s="205"/>
      <c r="CP119" s="205"/>
      <c r="CQ119" s="205"/>
      <c r="CR119" s="205"/>
      <c r="CS119" s="205"/>
      <c r="CT119" s="205"/>
      <c r="CU119" s="205"/>
      <c r="CV119" s="205"/>
      <c r="CW119" s="205"/>
      <c r="CX119" s="205"/>
      <c r="CY119" s="205"/>
      <c r="CZ119" s="205"/>
      <c r="DA119" s="205"/>
      <c r="DB119" s="205"/>
      <c r="DC119" s="205"/>
      <c r="DD119" s="205"/>
      <c r="DE119" s="205"/>
      <c r="DF119" s="205"/>
      <c r="DG119" s="205"/>
      <c r="DH119" s="205"/>
      <c r="DI119" s="205"/>
      <c r="DJ119" s="205"/>
      <c r="DK119" s="205"/>
      <c r="DL119" s="205"/>
      <c r="DM119" s="205"/>
      <c r="DN119" s="205"/>
      <c r="DO119" s="205"/>
      <c r="DP119" s="205"/>
      <c r="DQ119" s="205"/>
      <c r="DR119" s="205"/>
      <c r="DS119" s="205"/>
      <c r="DT119" s="205"/>
      <c r="DU119" s="205"/>
      <c r="DV119" s="205"/>
      <c r="DW119" s="205"/>
      <c r="DX119" s="205"/>
      <c r="DY119" s="205"/>
      <c r="DZ119" s="205"/>
      <c r="EA119" s="205"/>
    </row>
    <row r="120" spans="1:131" s="22" customFormat="1" ht="21.75" customHeight="1" x14ac:dyDescent="0.2">
      <c r="A120" s="21"/>
      <c r="B120" s="21"/>
      <c r="C120" s="174"/>
      <c r="D120" s="175"/>
      <c r="E120" s="176"/>
      <c r="F120" s="176"/>
      <c r="G120" s="117"/>
      <c r="H120" s="118"/>
      <c r="I120" s="117"/>
      <c r="J120" s="118"/>
      <c r="K120" s="117"/>
      <c r="L120" s="117"/>
      <c r="M120" s="120"/>
      <c r="N120" s="117"/>
      <c r="O120" s="117"/>
      <c r="P120" s="120"/>
      <c r="Q120" s="192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5"/>
      <c r="AU120" s="205"/>
      <c r="AV120" s="205"/>
      <c r="AW120" s="205"/>
      <c r="AX120" s="205"/>
      <c r="AY120" s="205"/>
      <c r="AZ120" s="205"/>
      <c r="BA120" s="205"/>
      <c r="BB120" s="205"/>
      <c r="BC120" s="205"/>
      <c r="BD120" s="205"/>
      <c r="BE120" s="205"/>
      <c r="BF120" s="205"/>
      <c r="BG120" s="205"/>
      <c r="BH120" s="205"/>
      <c r="BI120" s="205"/>
      <c r="BJ120" s="205"/>
      <c r="BK120" s="205"/>
      <c r="BL120" s="205"/>
      <c r="BM120" s="205"/>
      <c r="BN120" s="205"/>
      <c r="BO120" s="205"/>
      <c r="BP120" s="205"/>
      <c r="BQ120" s="205"/>
      <c r="BR120" s="205"/>
      <c r="BS120" s="205"/>
      <c r="BT120" s="205"/>
      <c r="BU120" s="205"/>
      <c r="BV120" s="205"/>
      <c r="BW120" s="205"/>
      <c r="BX120" s="205"/>
      <c r="BY120" s="205"/>
      <c r="BZ120" s="205"/>
      <c r="CA120" s="205"/>
      <c r="CB120" s="205"/>
      <c r="CC120" s="205"/>
      <c r="CD120" s="205"/>
      <c r="CE120" s="205"/>
      <c r="CF120" s="205"/>
      <c r="CG120" s="205"/>
      <c r="CH120" s="205"/>
      <c r="CI120" s="205"/>
      <c r="CJ120" s="205"/>
      <c r="CK120" s="205"/>
      <c r="CL120" s="205"/>
      <c r="CM120" s="205"/>
      <c r="CN120" s="205"/>
      <c r="CO120" s="205"/>
      <c r="CP120" s="205"/>
      <c r="CQ120" s="205"/>
      <c r="CR120" s="205"/>
      <c r="CS120" s="205"/>
      <c r="CT120" s="205"/>
      <c r="CU120" s="205"/>
      <c r="CV120" s="205"/>
      <c r="CW120" s="205"/>
      <c r="CX120" s="205"/>
      <c r="CY120" s="205"/>
      <c r="CZ120" s="205"/>
      <c r="DA120" s="205"/>
      <c r="DB120" s="205"/>
      <c r="DC120" s="205"/>
      <c r="DD120" s="205"/>
      <c r="DE120" s="205"/>
      <c r="DF120" s="205"/>
      <c r="DG120" s="205"/>
      <c r="DH120" s="205"/>
      <c r="DI120" s="205"/>
      <c r="DJ120" s="205"/>
      <c r="DK120" s="205"/>
      <c r="DL120" s="205"/>
      <c r="DM120" s="205"/>
      <c r="DN120" s="205"/>
      <c r="DO120" s="205"/>
      <c r="DP120" s="205"/>
      <c r="DQ120" s="205"/>
      <c r="DR120" s="205"/>
      <c r="DS120" s="205"/>
      <c r="DT120" s="205"/>
      <c r="DU120" s="205"/>
      <c r="DV120" s="205"/>
      <c r="DW120" s="205"/>
      <c r="DX120" s="205"/>
      <c r="DY120" s="205"/>
      <c r="DZ120" s="205"/>
      <c r="EA120" s="205"/>
    </row>
    <row r="121" spans="1:131" ht="21.75" customHeight="1" x14ac:dyDescent="0.35">
      <c r="A121" s="122"/>
      <c r="B121" s="21"/>
      <c r="C121" s="183"/>
      <c r="D121" s="184"/>
      <c r="E121" s="176"/>
      <c r="F121" s="176"/>
      <c r="G121" s="117"/>
      <c r="H121" s="118"/>
      <c r="I121" s="117"/>
      <c r="J121" s="118"/>
      <c r="K121" s="117"/>
      <c r="L121" s="117"/>
      <c r="M121" s="117"/>
      <c r="N121" s="117"/>
      <c r="O121" s="117"/>
      <c r="P121" s="120"/>
      <c r="Q121" s="192"/>
    </row>
    <row r="122" spans="1:131" ht="21.75" customHeight="1" x14ac:dyDescent="0.2">
      <c r="A122" s="122"/>
      <c r="B122" s="21"/>
      <c r="C122" s="185"/>
      <c r="D122" s="186"/>
      <c r="E122" s="176"/>
      <c r="F122" s="176"/>
      <c r="G122" s="117"/>
      <c r="H122" s="118"/>
      <c r="I122" s="117"/>
      <c r="J122" s="118"/>
      <c r="K122" s="117"/>
      <c r="L122" s="117"/>
      <c r="M122" s="117"/>
      <c r="N122" s="117"/>
      <c r="O122" s="117"/>
      <c r="P122" s="120"/>
      <c r="Q122" s="192"/>
    </row>
    <row r="123" spans="1:131" ht="21.75" customHeight="1" x14ac:dyDescent="0.2">
      <c r="A123" s="122"/>
    </row>
    <row r="124" spans="1:131" ht="21.75" customHeight="1" x14ac:dyDescent="0.2">
      <c r="A124" s="122"/>
    </row>
    <row r="125" spans="1:131" ht="21.75" customHeight="1" x14ac:dyDescent="0.2">
      <c r="A125" s="122"/>
    </row>
    <row r="126" spans="1:131" ht="21.75" customHeight="1" x14ac:dyDescent="0.2"/>
    <row r="127" spans="1:131" ht="21.75" customHeight="1" x14ac:dyDescent="0.2"/>
    <row r="128" spans="1:131" ht="21.75" customHeight="1" x14ac:dyDescent="0.2"/>
    <row r="135" spans="1:131" s="13" customFormat="1" ht="36" customHeight="1" x14ac:dyDescent="0.2">
      <c r="A135" s="129"/>
      <c r="B135" s="128"/>
      <c r="C135" s="128"/>
      <c r="D135" s="128"/>
      <c r="E135" s="129"/>
      <c r="F135" s="129"/>
      <c r="G135" s="130"/>
      <c r="H135" s="128"/>
      <c r="I135" s="130"/>
      <c r="J135" s="128"/>
      <c r="K135" s="128"/>
      <c r="L135" s="128"/>
      <c r="M135" s="128"/>
      <c r="N135" s="128"/>
      <c r="O135" s="128"/>
      <c r="P135" s="128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  <c r="AA135" s="206"/>
      <c r="AB135" s="206"/>
      <c r="AC135" s="206"/>
      <c r="AD135" s="206"/>
      <c r="AE135" s="206"/>
      <c r="AF135" s="206"/>
      <c r="AG135" s="206"/>
      <c r="AH135" s="206"/>
      <c r="AI135" s="206"/>
      <c r="AJ135" s="206"/>
      <c r="AK135" s="206"/>
      <c r="AL135" s="206"/>
      <c r="AM135" s="206"/>
      <c r="AN135" s="206"/>
      <c r="AO135" s="206"/>
      <c r="AP135" s="206"/>
      <c r="AQ135" s="206"/>
      <c r="AR135" s="206"/>
      <c r="AS135" s="206"/>
      <c r="AT135" s="206"/>
      <c r="AU135" s="206"/>
      <c r="AV135" s="206"/>
      <c r="AW135" s="206"/>
      <c r="AX135" s="206"/>
      <c r="AY135" s="206"/>
      <c r="AZ135" s="206"/>
      <c r="BA135" s="206"/>
      <c r="BB135" s="206"/>
      <c r="BC135" s="206"/>
      <c r="BD135" s="206"/>
      <c r="BE135" s="206"/>
      <c r="BF135" s="206"/>
      <c r="BG135" s="206"/>
      <c r="BH135" s="206"/>
      <c r="BI135" s="206"/>
      <c r="BJ135" s="206"/>
      <c r="BK135" s="206"/>
      <c r="BL135" s="206"/>
      <c r="BM135" s="206"/>
      <c r="BN135" s="206"/>
      <c r="BO135" s="206"/>
      <c r="BP135" s="206"/>
      <c r="BQ135" s="206"/>
      <c r="BR135" s="206"/>
      <c r="BS135" s="206"/>
      <c r="BT135" s="206"/>
      <c r="BU135" s="206"/>
      <c r="BV135" s="206"/>
      <c r="BW135" s="206"/>
      <c r="BX135" s="206"/>
      <c r="BY135" s="206"/>
      <c r="BZ135" s="206"/>
      <c r="CA135" s="206"/>
      <c r="CB135" s="206"/>
      <c r="CC135" s="206"/>
      <c r="CD135" s="206"/>
      <c r="CE135" s="206"/>
      <c r="CF135" s="206"/>
      <c r="CG135" s="206"/>
      <c r="CH135" s="206"/>
      <c r="CI135" s="206"/>
      <c r="CJ135" s="206"/>
      <c r="CK135" s="206"/>
      <c r="CL135" s="206"/>
      <c r="CM135" s="206"/>
      <c r="CN135" s="206"/>
      <c r="CO135" s="206"/>
      <c r="CP135" s="206"/>
      <c r="CQ135" s="206"/>
      <c r="CR135" s="206"/>
      <c r="CS135" s="206"/>
      <c r="CT135" s="206"/>
      <c r="CU135" s="206"/>
      <c r="CV135" s="206"/>
      <c r="CW135" s="206"/>
      <c r="CX135" s="206"/>
      <c r="CY135" s="206"/>
      <c r="CZ135" s="206"/>
      <c r="DA135" s="206"/>
      <c r="DB135" s="206"/>
      <c r="DC135" s="206"/>
      <c r="DD135" s="206"/>
      <c r="DE135" s="206"/>
      <c r="DF135" s="206"/>
      <c r="DG135" s="206"/>
      <c r="DH135" s="206"/>
      <c r="DI135" s="206"/>
      <c r="DJ135" s="206"/>
      <c r="DK135" s="206"/>
      <c r="DL135" s="206"/>
      <c r="DM135" s="206"/>
      <c r="DN135" s="206"/>
      <c r="DO135" s="206"/>
      <c r="DP135" s="206"/>
      <c r="DQ135" s="206"/>
      <c r="DR135" s="206"/>
      <c r="DS135" s="206"/>
      <c r="DT135" s="206"/>
      <c r="DU135" s="206"/>
      <c r="DV135" s="206"/>
      <c r="DW135" s="206"/>
      <c r="DX135" s="206"/>
      <c r="DY135" s="206"/>
      <c r="DZ135" s="206"/>
      <c r="EA135" s="206"/>
    </row>
    <row r="136" spans="1:131" s="13" customFormat="1" ht="36" customHeight="1" x14ac:dyDescent="0.2">
      <c r="A136" s="129"/>
      <c r="B136" s="128"/>
      <c r="C136" s="128"/>
      <c r="D136" s="128"/>
      <c r="E136" s="129"/>
      <c r="F136" s="129"/>
      <c r="G136" s="130"/>
      <c r="H136" s="128"/>
      <c r="I136" s="130"/>
      <c r="J136" s="128"/>
      <c r="K136" s="128"/>
      <c r="L136" s="128"/>
      <c r="M136" s="128"/>
      <c r="N136" s="128"/>
      <c r="O136" s="128"/>
      <c r="P136" s="128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  <c r="AA136" s="206"/>
      <c r="AB136" s="206"/>
      <c r="AC136" s="206"/>
      <c r="AD136" s="206"/>
      <c r="AE136" s="206"/>
      <c r="AF136" s="206"/>
      <c r="AG136" s="206"/>
      <c r="AH136" s="206"/>
      <c r="AI136" s="206"/>
      <c r="AJ136" s="206"/>
      <c r="AK136" s="206"/>
      <c r="AL136" s="206"/>
      <c r="AM136" s="206"/>
      <c r="AN136" s="206"/>
      <c r="AO136" s="206"/>
      <c r="AP136" s="206"/>
      <c r="AQ136" s="206"/>
      <c r="AR136" s="206"/>
      <c r="AS136" s="206"/>
      <c r="AT136" s="206"/>
      <c r="AU136" s="206"/>
      <c r="AV136" s="206"/>
      <c r="AW136" s="206"/>
      <c r="AX136" s="206"/>
      <c r="AY136" s="206"/>
      <c r="AZ136" s="206"/>
      <c r="BA136" s="206"/>
      <c r="BB136" s="206"/>
      <c r="BC136" s="206"/>
      <c r="BD136" s="206"/>
      <c r="BE136" s="206"/>
      <c r="BF136" s="206"/>
      <c r="BG136" s="206"/>
      <c r="BH136" s="206"/>
      <c r="BI136" s="206"/>
      <c r="BJ136" s="206"/>
      <c r="BK136" s="206"/>
      <c r="BL136" s="206"/>
      <c r="BM136" s="206"/>
      <c r="BN136" s="206"/>
      <c r="BO136" s="206"/>
      <c r="BP136" s="206"/>
      <c r="BQ136" s="206"/>
      <c r="BR136" s="206"/>
      <c r="BS136" s="206"/>
      <c r="BT136" s="206"/>
      <c r="BU136" s="206"/>
      <c r="BV136" s="206"/>
      <c r="BW136" s="206"/>
      <c r="BX136" s="206"/>
      <c r="BY136" s="206"/>
      <c r="BZ136" s="206"/>
      <c r="CA136" s="206"/>
      <c r="CB136" s="206"/>
      <c r="CC136" s="206"/>
      <c r="CD136" s="206"/>
      <c r="CE136" s="206"/>
      <c r="CF136" s="206"/>
      <c r="CG136" s="206"/>
      <c r="CH136" s="206"/>
      <c r="CI136" s="206"/>
      <c r="CJ136" s="206"/>
      <c r="CK136" s="206"/>
      <c r="CL136" s="206"/>
      <c r="CM136" s="206"/>
      <c r="CN136" s="206"/>
      <c r="CO136" s="206"/>
      <c r="CP136" s="206"/>
      <c r="CQ136" s="206"/>
      <c r="CR136" s="206"/>
      <c r="CS136" s="206"/>
      <c r="CT136" s="206"/>
      <c r="CU136" s="206"/>
      <c r="CV136" s="206"/>
      <c r="CW136" s="206"/>
      <c r="CX136" s="206"/>
      <c r="CY136" s="206"/>
      <c r="CZ136" s="206"/>
      <c r="DA136" s="206"/>
      <c r="DB136" s="206"/>
      <c r="DC136" s="206"/>
      <c r="DD136" s="206"/>
      <c r="DE136" s="206"/>
      <c r="DF136" s="206"/>
      <c r="DG136" s="206"/>
      <c r="DH136" s="206"/>
      <c r="DI136" s="206"/>
      <c r="DJ136" s="206"/>
      <c r="DK136" s="206"/>
      <c r="DL136" s="206"/>
      <c r="DM136" s="206"/>
      <c r="DN136" s="206"/>
      <c r="DO136" s="206"/>
      <c r="DP136" s="206"/>
      <c r="DQ136" s="206"/>
      <c r="DR136" s="206"/>
      <c r="DS136" s="206"/>
      <c r="DT136" s="206"/>
      <c r="DU136" s="206"/>
      <c r="DV136" s="206"/>
      <c r="DW136" s="206"/>
      <c r="DX136" s="206"/>
      <c r="DY136" s="206"/>
      <c r="DZ136" s="206"/>
      <c r="EA136" s="206"/>
    </row>
    <row r="138" spans="1:131" ht="36" customHeight="1" x14ac:dyDescent="0.2"/>
    <row r="139" spans="1:131" ht="36" customHeight="1" x14ac:dyDescent="0.2"/>
    <row r="140" spans="1:131" ht="36" customHeight="1" x14ac:dyDescent="0.2"/>
    <row r="141" spans="1:131" ht="36" customHeight="1" x14ac:dyDescent="0.2"/>
    <row r="149" spans="1:131" s="25" customFormat="1" ht="36" customHeight="1" x14ac:dyDescent="0.2">
      <c r="A149" s="172"/>
      <c r="B149" s="131"/>
      <c r="C149" s="131"/>
      <c r="D149" s="131"/>
      <c r="E149" s="131"/>
      <c r="F149" s="172"/>
      <c r="G149" s="132"/>
      <c r="H149" s="131"/>
      <c r="I149" s="132"/>
      <c r="J149" s="131"/>
      <c r="K149" s="131"/>
      <c r="L149" s="131"/>
      <c r="M149" s="131"/>
      <c r="N149" s="131"/>
      <c r="O149" s="131"/>
      <c r="P149" s="131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  <c r="BI149" s="207"/>
      <c r="BJ149" s="207"/>
      <c r="BK149" s="207"/>
      <c r="BL149" s="207"/>
      <c r="BM149" s="207"/>
      <c r="BN149" s="207"/>
      <c r="BO149" s="207"/>
      <c r="BP149" s="207"/>
      <c r="BQ149" s="207"/>
      <c r="BR149" s="207"/>
      <c r="BS149" s="207"/>
      <c r="BT149" s="207"/>
      <c r="BU149" s="207"/>
      <c r="BV149" s="207"/>
      <c r="BW149" s="207"/>
      <c r="BX149" s="207"/>
      <c r="BY149" s="207"/>
      <c r="BZ149" s="207"/>
      <c r="CA149" s="207"/>
      <c r="CB149" s="207"/>
      <c r="CC149" s="207"/>
      <c r="CD149" s="207"/>
      <c r="CE149" s="207"/>
      <c r="CF149" s="207"/>
      <c r="CG149" s="207"/>
      <c r="CH149" s="207"/>
      <c r="CI149" s="207"/>
      <c r="CJ149" s="207"/>
      <c r="CK149" s="207"/>
      <c r="CL149" s="207"/>
      <c r="CM149" s="207"/>
      <c r="CN149" s="207"/>
      <c r="CO149" s="207"/>
      <c r="CP149" s="207"/>
      <c r="CQ149" s="207"/>
      <c r="CR149" s="207"/>
      <c r="CS149" s="207"/>
      <c r="CT149" s="207"/>
      <c r="CU149" s="207"/>
      <c r="CV149" s="207"/>
      <c r="CW149" s="207"/>
      <c r="CX149" s="207"/>
      <c r="CY149" s="207"/>
      <c r="CZ149" s="207"/>
      <c r="DA149" s="207"/>
      <c r="DB149" s="207"/>
      <c r="DC149" s="207"/>
      <c r="DD149" s="207"/>
      <c r="DE149" s="207"/>
      <c r="DF149" s="207"/>
      <c r="DG149" s="207"/>
      <c r="DH149" s="207"/>
      <c r="DI149" s="207"/>
      <c r="DJ149" s="207"/>
      <c r="DK149" s="207"/>
      <c r="DL149" s="207"/>
      <c r="DM149" s="207"/>
      <c r="DN149" s="207"/>
      <c r="DO149" s="207"/>
      <c r="DP149" s="207"/>
      <c r="DQ149" s="207"/>
      <c r="DR149" s="207"/>
      <c r="DS149" s="207"/>
      <c r="DT149" s="207"/>
      <c r="DU149" s="207"/>
      <c r="DV149" s="207"/>
      <c r="DW149" s="207"/>
      <c r="DX149" s="207"/>
      <c r="DY149" s="207"/>
      <c r="DZ149" s="207"/>
      <c r="EA149" s="207"/>
    </row>
    <row r="150" spans="1:131" s="25" customFormat="1" ht="36" customHeight="1" x14ac:dyDescent="0.2">
      <c r="A150" s="172"/>
      <c r="B150" s="131"/>
      <c r="C150" s="131"/>
      <c r="D150" s="131"/>
      <c r="E150" s="131"/>
      <c r="F150" s="172"/>
      <c r="G150" s="132"/>
      <c r="H150" s="131"/>
      <c r="I150" s="132"/>
      <c r="J150" s="131"/>
      <c r="K150" s="131"/>
      <c r="L150" s="131"/>
      <c r="M150" s="131"/>
      <c r="N150" s="131"/>
      <c r="O150" s="131"/>
      <c r="P150" s="131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  <c r="BF150" s="207"/>
      <c r="BG150" s="207"/>
      <c r="BH150" s="207"/>
      <c r="BI150" s="207"/>
      <c r="BJ150" s="207"/>
      <c r="BK150" s="207"/>
      <c r="BL150" s="207"/>
      <c r="BM150" s="207"/>
      <c r="BN150" s="207"/>
      <c r="BO150" s="207"/>
      <c r="BP150" s="207"/>
      <c r="BQ150" s="207"/>
      <c r="BR150" s="207"/>
      <c r="BS150" s="207"/>
      <c r="BT150" s="207"/>
      <c r="BU150" s="207"/>
      <c r="BV150" s="207"/>
      <c r="BW150" s="207"/>
      <c r="BX150" s="207"/>
      <c r="BY150" s="207"/>
      <c r="BZ150" s="207"/>
      <c r="CA150" s="207"/>
      <c r="CB150" s="207"/>
      <c r="CC150" s="207"/>
      <c r="CD150" s="207"/>
      <c r="CE150" s="207"/>
      <c r="CF150" s="207"/>
      <c r="CG150" s="207"/>
      <c r="CH150" s="207"/>
      <c r="CI150" s="207"/>
      <c r="CJ150" s="207"/>
      <c r="CK150" s="207"/>
      <c r="CL150" s="207"/>
      <c r="CM150" s="207"/>
      <c r="CN150" s="207"/>
      <c r="CO150" s="207"/>
      <c r="CP150" s="207"/>
      <c r="CQ150" s="207"/>
      <c r="CR150" s="207"/>
      <c r="CS150" s="207"/>
      <c r="CT150" s="207"/>
      <c r="CU150" s="207"/>
      <c r="CV150" s="207"/>
      <c r="CW150" s="207"/>
      <c r="CX150" s="207"/>
      <c r="CY150" s="207"/>
      <c r="CZ150" s="207"/>
      <c r="DA150" s="207"/>
      <c r="DB150" s="207"/>
      <c r="DC150" s="207"/>
      <c r="DD150" s="207"/>
      <c r="DE150" s="207"/>
      <c r="DF150" s="207"/>
      <c r="DG150" s="207"/>
      <c r="DH150" s="207"/>
      <c r="DI150" s="207"/>
      <c r="DJ150" s="207"/>
      <c r="DK150" s="207"/>
      <c r="DL150" s="207"/>
      <c r="DM150" s="207"/>
      <c r="DN150" s="207"/>
      <c r="DO150" s="207"/>
      <c r="DP150" s="207"/>
      <c r="DQ150" s="207"/>
      <c r="DR150" s="207"/>
      <c r="DS150" s="207"/>
      <c r="DT150" s="207"/>
      <c r="DU150" s="207"/>
      <c r="DV150" s="207"/>
      <c r="DW150" s="207"/>
      <c r="DX150" s="207"/>
      <c r="DY150" s="207"/>
      <c r="DZ150" s="207"/>
      <c r="EA150" s="207"/>
    </row>
    <row r="151" spans="1:131" s="25" customFormat="1" ht="36" customHeight="1" x14ac:dyDescent="0.2">
      <c r="A151" s="172"/>
      <c r="B151" s="131"/>
      <c r="C151" s="131"/>
      <c r="D151" s="131"/>
      <c r="E151" s="131"/>
      <c r="F151" s="172"/>
      <c r="G151" s="132"/>
      <c r="H151" s="131"/>
      <c r="I151" s="132"/>
      <c r="J151" s="131"/>
      <c r="K151" s="131"/>
      <c r="L151" s="131"/>
      <c r="M151" s="131"/>
      <c r="N151" s="131"/>
      <c r="O151" s="131"/>
      <c r="P151" s="131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  <c r="BJ151" s="207"/>
      <c r="BK151" s="207"/>
      <c r="BL151" s="207"/>
      <c r="BM151" s="207"/>
      <c r="BN151" s="207"/>
      <c r="BO151" s="207"/>
      <c r="BP151" s="207"/>
      <c r="BQ151" s="207"/>
      <c r="BR151" s="207"/>
      <c r="BS151" s="207"/>
      <c r="BT151" s="207"/>
      <c r="BU151" s="207"/>
      <c r="BV151" s="207"/>
      <c r="BW151" s="207"/>
      <c r="BX151" s="207"/>
      <c r="BY151" s="207"/>
      <c r="BZ151" s="207"/>
      <c r="CA151" s="207"/>
      <c r="CB151" s="207"/>
      <c r="CC151" s="207"/>
      <c r="CD151" s="207"/>
      <c r="CE151" s="207"/>
      <c r="CF151" s="207"/>
      <c r="CG151" s="207"/>
      <c r="CH151" s="207"/>
      <c r="CI151" s="207"/>
      <c r="CJ151" s="207"/>
      <c r="CK151" s="207"/>
      <c r="CL151" s="207"/>
      <c r="CM151" s="207"/>
      <c r="CN151" s="207"/>
      <c r="CO151" s="207"/>
      <c r="CP151" s="207"/>
      <c r="CQ151" s="207"/>
      <c r="CR151" s="207"/>
      <c r="CS151" s="207"/>
      <c r="CT151" s="207"/>
      <c r="CU151" s="207"/>
      <c r="CV151" s="207"/>
      <c r="CW151" s="207"/>
      <c r="CX151" s="207"/>
      <c r="CY151" s="207"/>
      <c r="CZ151" s="207"/>
      <c r="DA151" s="207"/>
      <c r="DB151" s="207"/>
      <c r="DC151" s="207"/>
      <c r="DD151" s="207"/>
      <c r="DE151" s="207"/>
      <c r="DF151" s="207"/>
      <c r="DG151" s="207"/>
      <c r="DH151" s="207"/>
      <c r="DI151" s="207"/>
      <c r="DJ151" s="207"/>
      <c r="DK151" s="207"/>
      <c r="DL151" s="207"/>
      <c r="DM151" s="207"/>
      <c r="DN151" s="207"/>
      <c r="DO151" s="207"/>
      <c r="DP151" s="207"/>
      <c r="DQ151" s="207"/>
      <c r="DR151" s="207"/>
      <c r="DS151" s="207"/>
      <c r="DT151" s="207"/>
      <c r="DU151" s="207"/>
      <c r="DV151" s="207"/>
      <c r="DW151" s="207"/>
      <c r="DX151" s="207"/>
      <c r="DY151" s="207"/>
      <c r="DZ151" s="207"/>
      <c r="EA151" s="207"/>
    </row>
    <row r="152" spans="1:131" s="25" customFormat="1" ht="36" customHeight="1" x14ac:dyDescent="0.2">
      <c r="A152" s="172"/>
      <c r="B152" s="131"/>
      <c r="C152" s="131"/>
      <c r="D152" s="131"/>
      <c r="E152" s="131"/>
      <c r="F152" s="172"/>
      <c r="G152" s="132"/>
      <c r="H152" s="131"/>
      <c r="I152" s="132"/>
      <c r="J152" s="131"/>
      <c r="K152" s="131"/>
      <c r="L152" s="131"/>
      <c r="M152" s="131"/>
      <c r="N152" s="131"/>
      <c r="O152" s="131"/>
      <c r="P152" s="131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  <c r="BJ152" s="207"/>
      <c r="BK152" s="207"/>
      <c r="BL152" s="207"/>
      <c r="BM152" s="207"/>
      <c r="BN152" s="207"/>
      <c r="BO152" s="207"/>
      <c r="BP152" s="207"/>
      <c r="BQ152" s="207"/>
      <c r="BR152" s="207"/>
      <c r="BS152" s="207"/>
      <c r="BT152" s="207"/>
      <c r="BU152" s="207"/>
      <c r="BV152" s="207"/>
      <c r="BW152" s="207"/>
      <c r="BX152" s="207"/>
      <c r="BY152" s="207"/>
      <c r="BZ152" s="207"/>
      <c r="CA152" s="207"/>
      <c r="CB152" s="207"/>
      <c r="CC152" s="207"/>
      <c r="CD152" s="207"/>
      <c r="CE152" s="207"/>
      <c r="CF152" s="207"/>
      <c r="CG152" s="207"/>
      <c r="CH152" s="207"/>
      <c r="CI152" s="207"/>
      <c r="CJ152" s="207"/>
      <c r="CK152" s="207"/>
      <c r="CL152" s="207"/>
      <c r="CM152" s="207"/>
      <c r="CN152" s="207"/>
      <c r="CO152" s="207"/>
      <c r="CP152" s="207"/>
      <c r="CQ152" s="207"/>
      <c r="CR152" s="207"/>
      <c r="CS152" s="207"/>
      <c r="CT152" s="207"/>
      <c r="CU152" s="207"/>
      <c r="CV152" s="207"/>
      <c r="CW152" s="207"/>
      <c r="CX152" s="207"/>
      <c r="CY152" s="207"/>
      <c r="CZ152" s="207"/>
      <c r="DA152" s="207"/>
      <c r="DB152" s="207"/>
      <c r="DC152" s="207"/>
      <c r="DD152" s="207"/>
      <c r="DE152" s="207"/>
      <c r="DF152" s="207"/>
      <c r="DG152" s="207"/>
      <c r="DH152" s="207"/>
      <c r="DI152" s="207"/>
      <c r="DJ152" s="207"/>
      <c r="DK152" s="207"/>
      <c r="DL152" s="207"/>
      <c r="DM152" s="207"/>
      <c r="DN152" s="207"/>
      <c r="DO152" s="207"/>
      <c r="DP152" s="207"/>
      <c r="DQ152" s="207"/>
      <c r="DR152" s="207"/>
      <c r="DS152" s="207"/>
      <c r="DT152" s="207"/>
      <c r="DU152" s="207"/>
      <c r="DV152" s="207"/>
      <c r="DW152" s="207"/>
      <c r="DX152" s="207"/>
      <c r="DY152" s="207"/>
      <c r="DZ152" s="207"/>
      <c r="EA152" s="207"/>
    </row>
    <row r="153" spans="1:131" s="25" customFormat="1" ht="36" customHeight="1" x14ac:dyDescent="0.2">
      <c r="A153" s="172"/>
      <c r="B153" s="131"/>
      <c r="C153" s="131"/>
      <c r="D153" s="131"/>
      <c r="E153" s="131"/>
      <c r="F153" s="172"/>
      <c r="G153" s="132"/>
      <c r="H153" s="131"/>
      <c r="I153" s="132"/>
      <c r="J153" s="131"/>
      <c r="K153" s="131"/>
      <c r="L153" s="131"/>
      <c r="M153" s="131"/>
      <c r="N153" s="131"/>
      <c r="O153" s="131"/>
      <c r="P153" s="131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  <c r="BI153" s="207"/>
      <c r="BJ153" s="207"/>
      <c r="BK153" s="207"/>
      <c r="BL153" s="207"/>
      <c r="BM153" s="207"/>
      <c r="BN153" s="207"/>
      <c r="BO153" s="207"/>
      <c r="BP153" s="207"/>
      <c r="BQ153" s="207"/>
      <c r="BR153" s="207"/>
      <c r="BS153" s="207"/>
      <c r="BT153" s="207"/>
      <c r="BU153" s="207"/>
      <c r="BV153" s="207"/>
      <c r="BW153" s="207"/>
      <c r="BX153" s="207"/>
      <c r="BY153" s="207"/>
      <c r="BZ153" s="207"/>
      <c r="CA153" s="207"/>
      <c r="CB153" s="207"/>
      <c r="CC153" s="207"/>
      <c r="CD153" s="207"/>
      <c r="CE153" s="207"/>
      <c r="CF153" s="207"/>
      <c r="CG153" s="207"/>
      <c r="CH153" s="207"/>
      <c r="CI153" s="207"/>
      <c r="CJ153" s="207"/>
      <c r="CK153" s="207"/>
      <c r="CL153" s="207"/>
      <c r="CM153" s="207"/>
      <c r="CN153" s="207"/>
      <c r="CO153" s="207"/>
      <c r="CP153" s="207"/>
      <c r="CQ153" s="207"/>
      <c r="CR153" s="207"/>
      <c r="CS153" s="207"/>
      <c r="CT153" s="207"/>
      <c r="CU153" s="207"/>
      <c r="CV153" s="207"/>
      <c r="CW153" s="207"/>
      <c r="CX153" s="207"/>
      <c r="CY153" s="207"/>
      <c r="CZ153" s="207"/>
      <c r="DA153" s="207"/>
      <c r="DB153" s="207"/>
      <c r="DC153" s="207"/>
      <c r="DD153" s="207"/>
      <c r="DE153" s="207"/>
      <c r="DF153" s="207"/>
      <c r="DG153" s="207"/>
      <c r="DH153" s="207"/>
      <c r="DI153" s="207"/>
      <c r="DJ153" s="207"/>
      <c r="DK153" s="207"/>
      <c r="DL153" s="207"/>
      <c r="DM153" s="207"/>
      <c r="DN153" s="207"/>
      <c r="DO153" s="207"/>
      <c r="DP153" s="207"/>
      <c r="DQ153" s="207"/>
      <c r="DR153" s="207"/>
      <c r="DS153" s="207"/>
      <c r="DT153" s="207"/>
      <c r="DU153" s="207"/>
      <c r="DV153" s="207"/>
      <c r="DW153" s="207"/>
      <c r="DX153" s="207"/>
      <c r="DY153" s="207"/>
      <c r="DZ153" s="207"/>
      <c r="EA153" s="207"/>
    </row>
    <row r="154" spans="1:131" s="25" customFormat="1" ht="36" customHeight="1" x14ac:dyDescent="0.2">
      <c r="A154" s="172"/>
      <c r="B154" s="131"/>
      <c r="C154" s="131"/>
      <c r="D154" s="131"/>
      <c r="E154" s="131"/>
      <c r="F154" s="172"/>
      <c r="G154" s="132"/>
      <c r="H154" s="131"/>
      <c r="I154" s="132"/>
      <c r="J154" s="131"/>
      <c r="K154" s="131"/>
      <c r="L154" s="131"/>
      <c r="M154" s="131"/>
      <c r="N154" s="131"/>
      <c r="O154" s="131"/>
      <c r="P154" s="131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  <c r="BF154" s="207"/>
      <c r="BG154" s="207"/>
      <c r="BH154" s="207"/>
      <c r="BI154" s="207"/>
      <c r="BJ154" s="207"/>
      <c r="BK154" s="207"/>
      <c r="BL154" s="207"/>
      <c r="BM154" s="207"/>
      <c r="BN154" s="207"/>
      <c r="BO154" s="207"/>
      <c r="BP154" s="207"/>
      <c r="BQ154" s="207"/>
      <c r="BR154" s="207"/>
      <c r="BS154" s="207"/>
      <c r="BT154" s="207"/>
      <c r="BU154" s="207"/>
      <c r="BV154" s="207"/>
      <c r="BW154" s="207"/>
      <c r="BX154" s="207"/>
      <c r="BY154" s="207"/>
      <c r="BZ154" s="207"/>
      <c r="CA154" s="207"/>
      <c r="CB154" s="207"/>
      <c r="CC154" s="207"/>
      <c r="CD154" s="207"/>
      <c r="CE154" s="207"/>
      <c r="CF154" s="207"/>
      <c r="CG154" s="207"/>
      <c r="CH154" s="207"/>
      <c r="CI154" s="207"/>
      <c r="CJ154" s="207"/>
      <c r="CK154" s="207"/>
      <c r="CL154" s="207"/>
      <c r="CM154" s="207"/>
      <c r="CN154" s="207"/>
      <c r="CO154" s="207"/>
      <c r="CP154" s="207"/>
      <c r="CQ154" s="207"/>
      <c r="CR154" s="207"/>
      <c r="CS154" s="207"/>
      <c r="CT154" s="207"/>
      <c r="CU154" s="207"/>
      <c r="CV154" s="207"/>
      <c r="CW154" s="207"/>
      <c r="CX154" s="207"/>
      <c r="CY154" s="207"/>
      <c r="CZ154" s="207"/>
      <c r="DA154" s="207"/>
      <c r="DB154" s="207"/>
      <c r="DC154" s="207"/>
      <c r="DD154" s="207"/>
      <c r="DE154" s="207"/>
      <c r="DF154" s="207"/>
      <c r="DG154" s="207"/>
      <c r="DH154" s="207"/>
      <c r="DI154" s="207"/>
      <c r="DJ154" s="207"/>
      <c r="DK154" s="207"/>
      <c r="DL154" s="207"/>
      <c r="DM154" s="207"/>
      <c r="DN154" s="207"/>
      <c r="DO154" s="207"/>
      <c r="DP154" s="207"/>
      <c r="DQ154" s="207"/>
      <c r="DR154" s="207"/>
      <c r="DS154" s="207"/>
      <c r="DT154" s="207"/>
      <c r="DU154" s="207"/>
      <c r="DV154" s="207"/>
      <c r="DW154" s="207"/>
      <c r="DX154" s="207"/>
      <c r="DY154" s="207"/>
      <c r="DZ154" s="207"/>
      <c r="EA154" s="207"/>
    </row>
    <row r="155" spans="1:131" s="25" customFormat="1" ht="36" customHeight="1" x14ac:dyDescent="0.2">
      <c r="A155" s="172"/>
      <c r="B155" s="131"/>
      <c r="C155" s="131"/>
      <c r="D155" s="131"/>
      <c r="E155" s="131"/>
      <c r="F155" s="172"/>
      <c r="G155" s="132"/>
      <c r="H155" s="131"/>
      <c r="I155" s="132"/>
      <c r="J155" s="131"/>
      <c r="K155" s="131"/>
      <c r="L155" s="131"/>
      <c r="M155" s="131"/>
      <c r="N155" s="131"/>
      <c r="O155" s="131"/>
      <c r="P155" s="131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  <c r="BJ155" s="207"/>
      <c r="BK155" s="207"/>
      <c r="BL155" s="207"/>
      <c r="BM155" s="207"/>
      <c r="BN155" s="207"/>
      <c r="BO155" s="207"/>
      <c r="BP155" s="207"/>
      <c r="BQ155" s="207"/>
      <c r="BR155" s="207"/>
      <c r="BS155" s="207"/>
      <c r="BT155" s="207"/>
      <c r="BU155" s="207"/>
      <c r="BV155" s="207"/>
      <c r="BW155" s="207"/>
      <c r="BX155" s="207"/>
      <c r="BY155" s="207"/>
      <c r="BZ155" s="207"/>
      <c r="CA155" s="207"/>
      <c r="CB155" s="207"/>
      <c r="CC155" s="207"/>
      <c r="CD155" s="207"/>
      <c r="CE155" s="207"/>
      <c r="CF155" s="207"/>
      <c r="CG155" s="207"/>
      <c r="CH155" s="207"/>
      <c r="CI155" s="207"/>
      <c r="CJ155" s="207"/>
      <c r="CK155" s="207"/>
      <c r="CL155" s="207"/>
      <c r="CM155" s="207"/>
      <c r="CN155" s="207"/>
      <c r="CO155" s="207"/>
      <c r="CP155" s="207"/>
      <c r="CQ155" s="207"/>
      <c r="CR155" s="207"/>
      <c r="CS155" s="207"/>
      <c r="CT155" s="207"/>
      <c r="CU155" s="207"/>
      <c r="CV155" s="207"/>
      <c r="CW155" s="207"/>
      <c r="CX155" s="207"/>
      <c r="CY155" s="207"/>
      <c r="CZ155" s="207"/>
      <c r="DA155" s="207"/>
      <c r="DB155" s="207"/>
      <c r="DC155" s="207"/>
      <c r="DD155" s="207"/>
      <c r="DE155" s="207"/>
      <c r="DF155" s="207"/>
      <c r="DG155" s="207"/>
      <c r="DH155" s="207"/>
      <c r="DI155" s="207"/>
      <c r="DJ155" s="207"/>
      <c r="DK155" s="207"/>
      <c r="DL155" s="207"/>
      <c r="DM155" s="207"/>
      <c r="DN155" s="207"/>
      <c r="DO155" s="207"/>
      <c r="DP155" s="207"/>
      <c r="DQ155" s="207"/>
      <c r="DR155" s="207"/>
      <c r="DS155" s="207"/>
      <c r="DT155" s="207"/>
      <c r="DU155" s="207"/>
      <c r="DV155" s="207"/>
      <c r="DW155" s="207"/>
      <c r="DX155" s="207"/>
      <c r="DY155" s="207"/>
      <c r="DZ155" s="207"/>
      <c r="EA155" s="207"/>
    </row>
    <row r="156" spans="1:131" s="25" customFormat="1" ht="36" customHeight="1" x14ac:dyDescent="0.2">
      <c r="A156" s="172"/>
      <c r="B156" s="131"/>
      <c r="C156" s="131"/>
      <c r="D156" s="131"/>
      <c r="E156" s="131"/>
      <c r="F156" s="172"/>
      <c r="G156" s="132"/>
      <c r="H156" s="131"/>
      <c r="I156" s="132"/>
      <c r="J156" s="131"/>
      <c r="K156" s="131"/>
      <c r="L156" s="131"/>
      <c r="M156" s="131"/>
      <c r="N156" s="131"/>
      <c r="O156" s="131"/>
      <c r="P156" s="131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  <c r="BF156" s="207"/>
      <c r="BG156" s="207"/>
      <c r="BH156" s="207"/>
      <c r="BI156" s="207"/>
      <c r="BJ156" s="207"/>
      <c r="BK156" s="207"/>
      <c r="BL156" s="207"/>
      <c r="BM156" s="207"/>
      <c r="BN156" s="207"/>
      <c r="BO156" s="207"/>
      <c r="BP156" s="207"/>
      <c r="BQ156" s="207"/>
      <c r="BR156" s="207"/>
      <c r="BS156" s="207"/>
      <c r="BT156" s="207"/>
      <c r="BU156" s="207"/>
      <c r="BV156" s="207"/>
      <c r="BW156" s="207"/>
      <c r="BX156" s="207"/>
      <c r="BY156" s="207"/>
      <c r="BZ156" s="207"/>
      <c r="CA156" s="207"/>
      <c r="CB156" s="207"/>
      <c r="CC156" s="207"/>
      <c r="CD156" s="207"/>
      <c r="CE156" s="207"/>
      <c r="CF156" s="207"/>
      <c r="CG156" s="207"/>
      <c r="CH156" s="207"/>
      <c r="CI156" s="207"/>
      <c r="CJ156" s="207"/>
      <c r="CK156" s="207"/>
      <c r="CL156" s="207"/>
      <c r="CM156" s="207"/>
      <c r="CN156" s="207"/>
      <c r="CO156" s="207"/>
      <c r="CP156" s="207"/>
      <c r="CQ156" s="207"/>
      <c r="CR156" s="207"/>
      <c r="CS156" s="207"/>
      <c r="CT156" s="207"/>
      <c r="CU156" s="207"/>
      <c r="CV156" s="207"/>
      <c r="CW156" s="207"/>
      <c r="CX156" s="207"/>
      <c r="CY156" s="207"/>
      <c r="CZ156" s="207"/>
      <c r="DA156" s="207"/>
      <c r="DB156" s="207"/>
      <c r="DC156" s="207"/>
      <c r="DD156" s="207"/>
      <c r="DE156" s="207"/>
      <c r="DF156" s="207"/>
      <c r="DG156" s="207"/>
      <c r="DH156" s="207"/>
      <c r="DI156" s="207"/>
      <c r="DJ156" s="207"/>
      <c r="DK156" s="207"/>
      <c r="DL156" s="207"/>
      <c r="DM156" s="207"/>
      <c r="DN156" s="207"/>
      <c r="DO156" s="207"/>
      <c r="DP156" s="207"/>
      <c r="DQ156" s="207"/>
      <c r="DR156" s="207"/>
      <c r="DS156" s="207"/>
      <c r="DT156" s="207"/>
      <c r="DU156" s="207"/>
      <c r="DV156" s="207"/>
      <c r="DW156" s="207"/>
      <c r="DX156" s="207"/>
      <c r="DY156" s="207"/>
      <c r="DZ156" s="207"/>
      <c r="EA156" s="207"/>
    </row>
    <row r="157" spans="1:131" s="25" customFormat="1" ht="36" customHeight="1" x14ac:dyDescent="0.2">
      <c r="A157" s="172"/>
      <c r="B157" s="131"/>
      <c r="C157" s="131"/>
      <c r="D157" s="131"/>
      <c r="E157" s="131"/>
      <c r="F157" s="172"/>
      <c r="G157" s="132"/>
      <c r="H157" s="131"/>
      <c r="I157" s="132"/>
      <c r="J157" s="131"/>
      <c r="K157" s="131"/>
      <c r="L157" s="131"/>
      <c r="M157" s="131"/>
      <c r="N157" s="131"/>
      <c r="O157" s="131"/>
      <c r="P157" s="131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  <c r="BF157" s="207"/>
      <c r="BG157" s="207"/>
      <c r="BH157" s="207"/>
      <c r="BI157" s="207"/>
      <c r="BJ157" s="207"/>
      <c r="BK157" s="207"/>
      <c r="BL157" s="207"/>
      <c r="BM157" s="207"/>
      <c r="BN157" s="207"/>
      <c r="BO157" s="207"/>
      <c r="BP157" s="207"/>
      <c r="BQ157" s="207"/>
      <c r="BR157" s="207"/>
      <c r="BS157" s="207"/>
      <c r="BT157" s="207"/>
      <c r="BU157" s="207"/>
      <c r="BV157" s="207"/>
      <c r="BW157" s="207"/>
      <c r="BX157" s="207"/>
      <c r="BY157" s="207"/>
      <c r="BZ157" s="207"/>
      <c r="CA157" s="207"/>
      <c r="CB157" s="207"/>
      <c r="CC157" s="207"/>
      <c r="CD157" s="207"/>
      <c r="CE157" s="207"/>
      <c r="CF157" s="207"/>
      <c r="CG157" s="207"/>
      <c r="CH157" s="207"/>
      <c r="CI157" s="207"/>
      <c r="CJ157" s="207"/>
      <c r="CK157" s="207"/>
      <c r="CL157" s="207"/>
      <c r="CM157" s="207"/>
      <c r="CN157" s="207"/>
      <c r="CO157" s="207"/>
      <c r="CP157" s="207"/>
      <c r="CQ157" s="207"/>
      <c r="CR157" s="207"/>
      <c r="CS157" s="207"/>
      <c r="CT157" s="207"/>
      <c r="CU157" s="207"/>
      <c r="CV157" s="207"/>
      <c r="CW157" s="207"/>
      <c r="CX157" s="207"/>
      <c r="CY157" s="207"/>
      <c r="CZ157" s="207"/>
      <c r="DA157" s="207"/>
      <c r="DB157" s="207"/>
      <c r="DC157" s="207"/>
      <c r="DD157" s="207"/>
      <c r="DE157" s="207"/>
      <c r="DF157" s="207"/>
      <c r="DG157" s="207"/>
      <c r="DH157" s="207"/>
      <c r="DI157" s="207"/>
      <c r="DJ157" s="207"/>
      <c r="DK157" s="207"/>
      <c r="DL157" s="207"/>
      <c r="DM157" s="207"/>
      <c r="DN157" s="207"/>
      <c r="DO157" s="207"/>
      <c r="DP157" s="207"/>
      <c r="DQ157" s="207"/>
      <c r="DR157" s="207"/>
      <c r="DS157" s="207"/>
      <c r="DT157" s="207"/>
      <c r="DU157" s="207"/>
      <c r="DV157" s="207"/>
      <c r="DW157" s="207"/>
      <c r="DX157" s="207"/>
      <c r="DY157" s="207"/>
      <c r="DZ157" s="207"/>
      <c r="EA157" s="207"/>
    </row>
    <row r="158" spans="1:131" s="25" customFormat="1" ht="36" customHeight="1" x14ac:dyDescent="0.2">
      <c r="A158" s="172"/>
      <c r="B158" s="131"/>
      <c r="C158" s="131"/>
      <c r="D158" s="131"/>
      <c r="E158" s="131"/>
      <c r="F158" s="172"/>
      <c r="G158" s="132"/>
      <c r="H158" s="131"/>
      <c r="I158" s="132"/>
      <c r="J158" s="131"/>
      <c r="K158" s="131"/>
      <c r="L158" s="131"/>
      <c r="M158" s="131"/>
      <c r="N158" s="131"/>
      <c r="O158" s="131"/>
      <c r="P158" s="131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207"/>
      <c r="BG158" s="207"/>
      <c r="BH158" s="207"/>
      <c r="BI158" s="207"/>
      <c r="BJ158" s="207"/>
      <c r="BK158" s="207"/>
      <c r="BL158" s="207"/>
      <c r="BM158" s="207"/>
      <c r="BN158" s="207"/>
      <c r="BO158" s="207"/>
      <c r="BP158" s="207"/>
      <c r="BQ158" s="207"/>
      <c r="BR158" s="207"/>
      <c r="BS158" s="207"/>
      <c r="BT158" s="207"/>
      <c r="BU158" s="207"/>
      <c r="BV158" s="207"/>
      <c r="BW158" s="207"/>
      <c r="BX158" s="207"/>
      <c r="BY158" s="207"/>
      <c r="BZ158" s="207"/>
      <c r="CA158" s="207"/>
      <c r="CB158" s="207"/>
      <c r="CC158" s="207"/>
      <c r="CD158" s="207"/>
      <c r="CE158" s="207"/>
      <c r="CF158" s="207"/>
      <c r="CG158" s="207"/>
      <c r="CH158" s="207"/>
      <c r="CI158" s="207"/>
      <c r="CJ158" s="207"/>
      <c r="CK158" s="207"/>
      <c r="CL158" s="207"/>
      <c r="CM158" s="207"/>
      <c r="CN158" s="207"/>
      <c r="CO158" s="207"/>
      <c r="CP158" s="207"/>
      <c r="CQ158" s="207"/>
      <c r="CR158" s="207"/>
      <c r="CS158" s="207"/>
      <c r="CT158" s="207"/>
      <c r="CU158" s="207"/>
      <c r="CV158" s="207"/>
      <c r="CW158" s="207"/>
      <c r="CX158" s="207"/>
      <c r="CY158" s="207"/>
      <c r="CZ158" s="207"/>
      <c r="DA158" s="207"/>
      <c r="DB158" s="207"/>
      <c r="DC158" s="207"/>
      <c r="DD158" s="207"/>
      <c r="DE158" s="207"/>
      <c r="DF158" s="207"/>
      <c r="DG158" s="207"/>
      <c r="DH158" s="207"/>
      <c r="DI158" s="207"/>
      <c r="DJ158" s="207"/>
      <c r="DK158" s="207"/>
      <c r="DL158" s="207"/>
      <c r="DM158" s="207"/>
      <c r="DN158" s="207"/>
      <c r="DO158" s="207"/>
      <c r="DP158" s="207"/>
      <c r="DQ158" s="207"/>
      <c r="DR158" s="207"/>
      <c r="DS158" s="207"/>
      <c r="DT158" s="207"/>
      <c r="DU158" s="207"/>
      <c r="DV158" s="207"/>
      <c r="DW158" s="207"/>
      <c r="DX158" s="207"/>
      <c r="DY158" s="207"/>
      <c r="DZ158" s="207"/>
      <c r="EA158" s="207"/>
    </row>
    <row r="159" spans="1:131" s="25" customFormat="1" ht="36" customHeight="1" x14ac:dyDescent="0.2">
      <c r="A159" s="172"/>
      <c r="B159" s="131"/>
      <c r="C159" s="131"/>
      <c r="D159" s="131"/>
      <c r="E159" s="131"/>
      <c r="F159" s="172"/>
      <c r="G159" s="132"/>
      <c r="H159" s="131"/>
      <c r="I159" s="132"/>
      <c r="J159" s="131"/>
      <c r="K159" s="131"/>
      <c r="L159" s="131"/>
      <c r="M159" s="131"/>
      <c r="N159" s="131"/>
      <c r="O159" s="131"/>
      <c r="P159" s="131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  <c r="BI159" s="207"/>
      <c r="BJ159" s="207"/>
      <c r="BK159" s="207"/>
      <c r="BL159" s="207"/>
      <c r="BM159" s="207"/>
      <c r="BN159" s="207"/>
      <c r="BO159" s="207"/>
      <c r="BP159" s="207"/>
      <c r="BQ159" s="207"/>
      <c r="BR159" s="207"/>
      <c r="BS159" s="207"/>
      <c r="BT159" s="207"/>
      <c r="BU159" s="207"/>
      <c r="BV159" s="207"/>
      <c r="BW159" s="207"/>
      <c r="BX159" s="207"/>
      <c r="BY159" s="207"/>
      <c r="BZ159" s="207"/>
      <c r="CA159" s="207"/>
      <c r="CB159" s="207"/>
      <c r="CC159" s="207"/>
      <c r="CD159" s="207"/>
      <c r="CE159" s="207"/>
      <c r="CF159" s="207"/>
      <c r="CG159" s="207"/>
      <c r="CH159" s="207"/>
      <c r="CI159" s="207"/>
      <c r="CJ159" s="207"/>
      <c r="CK159" s="207"/>
      <c r="CL159" s="207"/>
      <c r="CM159" s="207"/>
      <c r="CN159" s="207"/>
      <c r="CO159" s="207"/>
      <c r="CP159" s="207"/>
      <c r="CQ159" s="207"/>
      <c r="CR159" s="207"/>
      <c r="CS159" s="207"/>
      <c r="CT159" s="207"/>
      <c r="CU159" s="207"/>
      <c r="CV159" s="207"/>
      <c r="CW159" s="207"/>
      <c r="CX159" s="207"/>
      <c r="CY159" s="207"/>
      <c r="CZ159" s="207"/>
      <c r="DA159" s="207"/>
      <c r="DB159" s="207"/>
      <c r="DC159" s="207"/>
      <c r="DD159" s="207"/>
      <c r="DE159" s="207"/>
      <c r="DF159" s="207"/>
      <c r="DG159" s="207"/>
      <c r="DH159" s="207"/>
      <c r="DI159" s="207"/>
      <c r="DJ159" s="207"/>
      <c r="DK159" s="207"/>
      <c r="DL159" s="207"/>
      <c r="DM159" s="207"/>
      <c r="DN159" s="207"/>
      <c r="DO159" s="207"/>
      <c r="DP159" s="207"/>
      <c r="DQ159" s="207"/>
      <c r="DR159" s="207"/>
      <c r="DS159" s="207"/>
      <c r="DT159" s="207"/>
      <c r="DU159" s="207"/>
      <c r="DV159" s="207"/>
      <c r="DW159" s="207"/>
      <c r="DX159" s="207"/>
      <c r="DY159" s="207"/>
      <c r="DZ159" s="207"/>
      <c r="EA159" s="207"/>
    </row>
    <row r="160" spans="1:131" s="25" customFormat="1" ht="36" customHeight="1" x14ac:dyDescent="0.2">
      <c r="A160" s="172"/>
      <c r="B160" s="131"/>
      <c r="C160" s="131"/>
      <c r="D160" s="131"/>
      <c r="E160" s="131"/>
      <c r="F160" s="172"/>
      <c r="G160" s="132"/>
      <c r="H160" s="131"/>
      <c r="I160" s="132"/>
      <c r="J160" s="131"/>
      <c r="K160" s="131"/>
      <c r="L160" s="131"/>
      <c r="M160" s="131"/>
      <c r="N160" s="131"/>
      <c r="O160" s="131"/>
      <c r="P160" s="131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  <c r="BF160" s="207"/>
      <c r="BG160" s="207"/>
      <c r="BH160" s="207"/>
      <c r="BI160" s="207"/>
      <c r="BJ160" s="207"/>
      <c r="BK160" s="207"/>
      <c r="BL160" s="207"/>
      <c r="BM160" s="207"/>
      <c r="BN160" s="207"/>
      <c r="BO160" s="207"/>
      <c r="BP160" s="207"/>
      <c r="BQ160" s="207"/>
      <c r="BR160" s="207"/>
      <c r="BS160" s="207"/>
      <c r="BT160" s="207"/>
      <c r="BU160" s="207"/>
      <c r="BV160" s="207"/>
      <c r="BW160" s="207"/>
      <c r="BX160" s="207"/>
      <c r="BY160" s="207"/>
      <c r="BZ160" s="207"/>
      <c r="CA160" s="207"/>
      <c r="CB160" s="207"/>
      <c r="CC160" s="207"/>
      <c r="CD160" s="207"/>
      <c r="CE160" s="207"/>
      <c r="CF160" s="207"/>
      <c r="CG160" s="207"/>
      <c r="CH160" s="207"/>
      <c r="CI160" s="207"/>
      <c r="CJ160" s="207"/>
      <c r="CK160" s="207"/>
      <c r="CL160" s="207"/>
      <c r="CM160" s="207"/>
      <c r="CN160" s="207"/>
      <c r="CO160" s="207"/>
      <c r="CP160" s="207"/>
      <c r="CQ160" s="207"/>
      <c r="CR160" s="207"/>
      <c r="CS160" s="207"/>
      <c r="CT160" s="207"/>
      <c r="CU160" s="207"/>
      <c r="CV160" s="207"/>
      <c r="CW160" s="207"/>
      <c r="CX160" s="207"/>
      <c r="CY160" s="207"/>
      <c r="CZ160" s="207"/>
      <c r="DA160" s="207"/>
      <c r="DB160" s="207"/>
      <c r="DC160" s="207"/>
      <c r="DD160" s="207"/>
      <c r="DE160" s="207"/>
      <c r="DF160" s="207"/>
      <c r="DG160" s="207"/>
      <c r="DH160" s="207"/>
      <c r="DI160" s="207"/>
      <c r="DJ160" s="207"/>
      <c r="DK160" s="207"/>
      <c r="DL160" s="207"/>
      <c r="DM160" s="207"/>
      <c r="DN160" s="207"/>
      <c r="DO160" s="207"/>
      <c r="DP160" s="207"/>
      <c r="DQ160" s="207"/>
      <c r="DR160" s="207"/>
      <c r="DS160" s="207"/>
      <c r="DT160" s="207"/>
      <c r="DU160" s="207"/>
      <c r="DV160" s="207"/>
      <c r="DW160" s="207"/>
      <c r="DX160" s="207"/>
      <c r="DY160" s="207"/>
      <c r="DZ160" s="207"/>
      <c r="EA160" s="207"/>
    </row>
    <row r="161" spans="1:131" s="25" customFormat="1" ht="36" customHeight="1" x14ac:dyDescent="0.2">
      <c r="A161" s="172"/>
      <c r="B161" s="131"/>
      <c r="C161" s="131"/>
      <c r="D161" s="131"/>
      <c r="E161" s="131"/>
      <c r="F161" s="172"/>
      <c r="G161" s="132"/>
      <c r="H161" s="131"/>
      <c r="I161" s="132"/>
      <c r="J161" s="131"/>
      <c r="K161" s="131"/>
      <c r="L161" s="131"/>
      <c r="M161" s="131"/>
      <c r="N161" s="131"/>
      <c r="O161" s="131"/>
      <c r="P161" s="131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  <c r="BI161" s="207"/>
      <c r="BJ161" s="207"/>
      <c r="BK161" s="207"/>
      <c r="BL161" s="207"/>
      <c r="BM161" s="207"/>
      <c r="BN161" s="207"/>
      <c r="BO161" s="207"/>
      <c r="BP161" s="207"/>
      <c r="BQ161" s="207"/>
      <c r="BR161" s="207"/>
      <c r="BS161" s="207"/>
      <c r="BT161" s="207"/>
      <c r="BU161" s="207"/>
      <c r="BV161" s="207"/>
      <c r="BW161" s="207"/>
      <c r="BX161" s="207"/>
      <c r="BY161" s="207"/>
      <c r="BZ161" s="207"/>
      <c r="CA161" s="207"/>
      <c r="CB161" s="207"/>
      <c r="CC161" s="207"/>
      <c r="CD161" s="207"/>
      <c r="CE161" s="207"/>
      <c r="CF161" s="207"/>
      <c r="CG161" s="207"/>
      <c r="CH161" s="207"/>
      <c r="CI161" s="207"/>
      <c r="CJ161" s="207"/>
      <c r="CK161" s="207"/>
      <c r="CL161" s="207"/>
      <c r="CM161" s="207"/>
      <c r="CN161" s="207"/>
      <c r="CO161" s="207"/>
      <c r="CP161" s="207"/>
      <c r="CQ161" s="207"/>
      <c r="CR161" s="207"/>
      <c r="CS161" s="207"/>
      <c r="CT161" s="207"/>
      <c r="CU161" s="207"/>
      <c r="CV161" s="207"/>
      <c r="CW161" s="207"/>
      <c r="CX161" s="207"/>
      <c r="CY161" s="207"/>
      <c r="CZ161" s="207"/>
      <c r="DA161" s="207"/>
      <c r="DB161" s="207"/>
      <c r="DC161" s="207"/>
      <c r="DD161" s="207"/>
      <c r="DE161" s="207"/>
      <c r="DF161" s="207"/>
      <c r="DG161" s="207"/>
      <c r="DH161" s="207"/>
      <c r="DI161" s="207"/>
      <c r="DJ161" s="207"/>
      <c r="DK161" s="207"/>
      <c r="DL161" s="207"/>
      <c r="DM161" s="207"/>
      <c r="DN161" s="207"/>
      <c r="DO161" s="207"/>
      <c r="DP161" s="207"/>
      <c r="DQ161" s="207"/>
      <c r="DR161" s="207"/>
      <c r="DS161" s="207"/>
      <c r="DT161" s="207"/>
      <c r="DU161" s="207"/>
      <c r="DV161" s="207"/>
      <c r="DW161" s="207"/>
      <c r="DX161" s="207"/>
      <c r="DY161" s="207"/>
      <c r="DZ161" s="207"/>
      <c r="EA161" s="207"/>
    </row>
    <row r="162" spans="1:131" s="25" customFormat="1" ht="36" customHeight="1" x14ac:dyDescent="0.2">
      <c r="A162" s="172"/>
      <c r="B162" s="131"/>
      <c r="C162" s="131"/>
      <c r="D162" s="131"/>
      <c r="E162" s="131"/>
      <c r="F162" s="172"/>
      <c r="G162" s="132"/>
      <c r="H162" s="131"/>
      <c r="I162" s="132"/>
      <c r="J162" s="131"/>
      <c r="K162" s="131"/>
      <c r="L162" s="131"/>
      <c r="M162" s="131"/>
      <c r="N162" s="131"/>
      <c r="O162" s="131"/>
      <c r="P162" s="131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  <c r="BI162" s="207"/>
      <c r="BJ162" s="207"/>
      <c r="BK162" s="207"/>
      <c r="BL162" s="207"/>
      <c r="BM162" s="207"/>
      <c r="BN162" s="207"/>
      <c r="BO162" s="207"/>
      <c r="BP162" s="207"/>
      <c r="BQ162" s="207"/>
      <c r="BR162" s="207"/>
      <c r="BS162" s="207"/>
      <c r="BT162" s="207"/>
      <c r="BU162" s="207"/>
      <c r="BV162" s="207"/>
      <c r="BW162" s="207"/>
      <c r="BX162" s="207"/>
      <c r="BY162" s="207"/>
      <c r="BZ162" s="207"/>
      <c r="CA162" s="207"/>
      <c r="CB162" s="207"/>
      <c r="CC162" s="207"/>
      <c r="CD162" s="207"/>
      <c r="CE162" s="207"/>
      <c r="CF162" s="207"/>
      <c r="CG162" s="207"/>
      <c r="CH162" s="207"/>
      <c r="CI162" s="207"/>
      <c r="CJ162" s="207"/>
      <c r="CK162" s="207"/>
      <c r="CL162" s="207"/>
      <c r="CM162" s="207"/>
      <c r="CN162" s="207"/>
      <c r="CO162" s="207"/>
      <c r="CP162" s="207"/>
      <c r="CQ162" s="207"/>
      <c r="CR162" s="207"/>
      <c r="CS162" s="207"/>
      <c r="CT162" s="207"/>
      <c r="CU162" s="207"/>
      <c r="CV162" s="207"/>
      <c r="CW162" s="207"/>
      <c r="CX162" s="207"/>
      <c r="CY162" s="207"/>
      <c r="CZ162" s="207"/>
      <c r="DA162" s="207"/>
      <c r="DB162" s="207"/>
      <c r="DC162" s="207"/>
      <c r="DD162" s="207"/>
      <c r="DE162" s="207"/>
      <c r="DF162" s="207"/>
      <c r="DG162" s="207"/>
      <c r="DH162" s="207"/>
      <c r="DI162" s="207"/>
      <c r="DJ162" s="207"/>
      <c r="DK162" s="207"/>
      <c r="DL162" s="207"/>
      <c r="DM162" s="207"/>
      <c r="DN162" s="207"/>
      <c r="DO162" s="207"/>
      <c r="DP162" s="207"/>
      <c r="DQ162" s="207"/>
      <c r="DR162" s="207"/>
      <c r="DS162" s="207"/>
      <c r="DT162" s="207"/>
      <c r="DU162" s="207"/>
      <c r="DV162" s="207"/>
      <c r="DW162" s="207"/>
      <c r="DX162" s="207"/>
      <c r="DY162" s="207"/>
      <c r="DZ162" s="207"/>
      <c r="EA162" s="207"/>
    </row>
  </sheetData>
  <mergeCells count="3">
    <mergeCell ref="A6:P6"/>
    <mergeCell ref="A7:P7"/>
    <mergeCell ref="A115:B115"/>
  </mergeCells>
  <phoneticPr fontId="4" type="noConversion"/>
  <conditionalFormatting sqref="I120:I122">
    <cfRule type="duplicateValues" dxfId="41" priority="1" stopIfTrue="1"/>
    <cfRule type="duplicateValues" dxfId="40" priority="2" stopIfTrue="1"/>
  </conditionalFormatting>
  <printOptions horizontalCentered="1"/>
  <pageMargins left="0" right="0" top="0.19685039370078741" bottom="0.39370078740157483" header="0" footer="0"/>
  <pageSetup paperSize="5" scale="55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</row>
    <row r="10" spans="2:21" s="16" customFormat="1" ht="15.75" x14ac:dyDescent="0.25">
      <c r="B10" s="211" t="s">
        <v>56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</row>
    <row r="11" spans="2:21" s="16" customFormat="1" ht="15" x14ac:dyDescent="0.25">
      <c r="B11" s="212" t="s">
        <v>343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</row>
    <row r="12" spans="2:21" s="16" customFormat="1" ht="9" customHeight="1" x14ac:dyDescent="0.2">
      <c r="B12" s="22"/>
      <c r="C12" s="32"/>
      <c r="D12" s="32"/>
      <c r="E12" s="16" t="s">
        <v>332</v>
      </c>
      <c r="L12" s="32"/>
      <c r="N12" s="32"/>
      <c r="O12" s="32"/>
    </row>
    <row r="13" spans="2:21" s="16" customFormat="1" x14ac:dyDescent="0.2">
      <c r="B13" s="24"/>
      <c r="C13" s="24"/>
      <c r="D13" s="24"/>
      <c r="E13" s="214" t="s">
        <v>331</v>
      </c>
      <c r="F13" s="214"/>
      <c r="G13" s="214"/>
      <c r="H13" s="214"/>
      <c r="I13" s="214"/>
      <c r="J13" s="214"/>
      <c r="K13" s="214"/>
      <c r="L13" s="24"/>
      <c r="M13" s="24"/>
      <c r="N13" s="94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4"/>
      <c r="O14" s="24"/>
      <c r="P14" s="24"/>
      <c r="Q14" s="24"/>
      <c r="R14" s="24"/>
    </row>
    <row r="15" spans="2:21" s="16" customFormat="1" ht="13.9" customHeight="1" x14ac:dyDescent="0.2"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</row>
    <row r="16" spans="2:21" ht="27.75" customHeight="1" x14ac:dyDescent="0.2">
      <c r="B16" s="105" t="s">
        <v>50</v>
      </c>
      <c r="C16" s="106" t="s">
        <v>44</v>
      </c>
      <c r="D16" s="107" t="s">
        <v>164</v>
      </c>
      <c r="E16" s="108" t="s">
        <v>45</v>
      </c>
      <c r="F16" s="106" t="s">
        <v>46</v>
      </c>
      <c r="G16" s="106" t="s">
        <v>220</v>
      </c>
      <c r="H16" s="106" t="s">
        <v>333</v>
      </c>
      <c r="I16" s="106" t="s">
        <v>334</v>
      </c>
      <c r="J16" s="109" t="s">
        <v>79</v>
      </c>
      <c r="K16" s="109" t="s">
        <v>0</v>
      </c>
      <c r="L16" s="109" t="s">
        <v>1</v>
      </c>
      <c r="M16" s="109" t="s">
        <v>2</v>
      </c>
      <c r="N16" s="109" t="s">
        <v>3</v>
      </c>
      <c r="O16" s="109" t="s">
        <v>4</v>
      </c>
      <c r="P16" s="109" t="s">
        <v>5</v>
      </c>
      <c r="Q16" s="109" t="s">
        <v>6</v>
      </c>
      <c r="R16" s="110" t="s">
        <v>64</v>
      </c>
      <c r="S16" s="16"/>
      <c r="T16" s="16"/>
      <c r="U16" s="16"/>
    </row>
    <row r="17" spans="2:18" s="16" customFormat="1" ht="38.25" customHeight="1" x14ac:dyDescent="0.2">
      <c r="B17" s="111">
        <v>1</v>
      </c>
      <c r="C17" s="4" t="s">
        <v>118</v>
      </c>
      <c r="D17" s="4" t="s">
        <v>174</v>
      </c>
      <c r="E17" s="4" t="s">
        <v>366</v>
      </c>
      <c r="F17" s="33" t="s">
        <v>117</v>
      </c>
      <c r="G17" s="34" t="s">
        <v>222</v>
      </c>
      <c r="H17" s="91">
        <v>44743</v>
      </c>
      <c r="I17" s="34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3">
        <f t="shared" ref="R17" si="1">(L17-Q17)</f>
        <v>117243.38</v>
      </c>
    </row>
    <row r="18" spans="2:18" s="16" customFormat="1" ht="38.25" customHeight="1" x14ac:dyDescent="0.2">
      <c r="B18" s="111">
        <v>2</v>
      </c>
      <c r="C18" s="4" t="s">
        <v>124</v>
      </c>
      <c r="D18" s="4" t="s">
        <v>174</v>
      </c>
      <c r="E18" s="4" t="s">
        <v>367</v>
      </c>
      <c r="F18" s="33" t="s">
        <v>117</v>
      </c>
      <c r="G18" s="34" t="s">
        <v>222</v>
      </c>
      <c r="H18" s="91">
        <v>44562</v>
      </c>
      <c r="I18" s="91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3">
        <f t="shared" ref="R18:R71" si="3">(L18-Q18)</f>
        <v>74902.880000000005</v>
      </c>
    </row>
    <row r="19" spans="2:18" s="16" customFormat="1" ht="38.25" customHeight="1" x14ac:dyDescent="0.2">
      <c r="B19" s="111">
        <v>3</v>
      </c>
      <c r="C19" s="4" t="s">
        <v>152</v>
      </c>
      <c r="D19" s="4" t="s">
        <v>174</v>
      </c>
      <c r="E19" s="4" t="s">
        <v>369</v>
      </c>
      <c r="F19" s="33" t="s">
        <v>117</v>
      </c>
      <c r="G19" s="34" t="s">
        <v>222</v>
      </c>
      <c r="H19" s="34" t="s">
        <v>336</v>
      </c>
      <c r="I19" s="91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3">
        <f t="shared" ref="R19" si="5">(L19-Q19)</f>
        <v>74902.880000000005</v>
      </c>
    </row>
    <row r="20" spans="2:18" s="16" customFormat="1" ht="38.25" customHeight="1" x14ac:dyDescent="0.2">
      <c r="B20" s="111">
        <v>4</v>
      </c>
      <c r="C20" s="4" t="s">
        <v>134</v>
      </c>
      <c r="D20" s="4" t="s">
        <v>174</v>
      </c>
      <c r="E20" s="4" t="s">
        <v>368</v>
      </c>
      <c r="F20" s="33" t="s">
        <v>117</v>
      </c>
      <c r="G20" s="34" t="s">
        <v>221</v>
      </c>
      <c r="H20" s="91">
        <v>44774</v>
      </c>
      <c r="I20" s="91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3">
        <f t="shared" si="3"/>
        <v>58209.33</v>
      </c>
    </row>
    <row r="21" spans="2:18" s="16" customFormat="1" ht="38.25" customHeight="1" x14ac:dyDescent="0.2">
      <c r="B21" s="111">
        <v>5</v>
      </c>
      <c r="C21" s="4" t="s">
        <v>287</v>
      </c>
      <c r="D21" s="4" t="s">
        <v>174</v>
      </c>
      <c r="E21" s="4" t="s">
        <v>370</v>
      </c>
      <c r="F21" s="33" t="s">
        <v>117</v>
      </c>
      <c r="G21" s="7" t="s">
        <v>221</v>
      </c>
      <c r="H21" s="92">
        <v>44440</v>
      </c>
      <c r="I21" s="92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3">
        <f t="shared" si="3"/>
        <v>42315.5</v>
      </c>
    </row>
    <row r="22" spans="2:18" s="16" customFormat="1" ht="38.25" customHeight="1" x14ac:dyDescent="0.2">
      <c r="B22" s="111">
        <v>6</v>
      </c>
      <c r="C22" s="4" t="s">
        <v>288</v>
      </c>
      <c r="D22" s="4" t="s">
        <v>354</v>
      </c>
      <c r="E22" s="4" t="s">
        <v>371</v>
      </c>
      <c r="F22" s="33" t="s">
        <v>117</v>
      </c>
      <c r="G22" s="7" t="s">
        <v>221</v>
      </c>
      <c r="H22" s="92">
        <v>44564</v>
      </c>
      <c r="I22" s="92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3">
        <f t="shared" ref="R22" si="7">(L22-Q22)</f>
        <v>117243.38</v>
      </c>
    </row>
    <row r="23" spans="2:18" s="16" customFormat="1" ht="38.25" customHeight="1" x14ac:dyDescent="0.2">
      <c r="B23" s="111">
        <v>7</v>
      </c>
      <c r="C23" s="4" t="s">
        <v>99</v>
      </c>
      <c r="D23" s="4" t="s">
        <v>354</v>
      </c>
      <c r="E23" s="4" t="s">
        <v>372</v>
      </c>
      <c r="F23" s="33" t="s">
        <v>117</v>
      </c>
      <c r="G23" s="34" t="s">
        <v>222</v>
      </c>
      <c r="H23" s="91">
        <v>44564</v>
      </c>
      <c r="I23" s="91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3">
        <f t="shared" si="3"/>
        <v>74802.880000000005</v>
      </c>
    </row>
    <row r="24" spans="2:18" s="16" customFormat="1" ht="38.25" customHeight="1" x14ac:dyDescent="0.2">
      <c r="B24" s="111">
        <v>8</v>
      </c>
      <c r="C24" s="4" t="s">
        <v>289</v>
      </c>
      <c r="D24" s="4" t="s">
        <v>176</v>
      </c>
      <c r="E24" s="4" t="s">
        <v>374</v>
      </c>
      <c r="F24" s="33" t="s">
        <v>117</v>
      </c>
      <c r="G24" s="7" t="s">
        <v>221</v>
      </c>
      <c r="H24" s="7" t="s">
        <v>340</v>
      </c>
      <c r="I24" s="92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3">
        <f t="shared" si="3"/>
        <v>117243.38</v>
      </c>
    </row>
    <row r="25" spans="2:18" s="16" customFormat="1" ht="38.25" customHeight="1" x14ac:dyDescent="0.2">
      <c r="B25" s="111">
        <v>9</v>
      </c>
      <c r="C25" s="4" t="s">
        <v>292</v>
      </c>
      <c r="D25" s="4" t="s">
        <v>355</v>
      </c>
      <c r="E25" s="4" t="s">
        <v>373</v>
      </c>
      <c r="F25" s="33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3">
        <f t="shared" ref="R25:R26" si="9">(L25-Q25)</f>
        <v>74902.880000000005</v>
      </c>
    </row>
    <row r="26" spans="2:18" s="16" customFormat="1" ht="38.25" customHeight="1" x14ac:dyDescent="0.2">
      <c r="B26" s="111">
        <v>10</v>
      </c>
      <c r="C26" s="4" t="s">
        <v>291</v>
      </c>
      <c r="D26" s="4" t="s">
        <v>355</v>
      </c>
      <c r="E26" s="4" t="s">
        <v>8</v>
      </c>
      <c r="F26" s="33" t="s">
        <v>117</v>
      </c>
      <c r="G26" s="7" t="s">
        <v>221</v>
      </c>
      <c r="H26" s="92">
        <v>44564</v>
      </c>
      <c r="I26" s="92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3">
        <f t="shared" si="9"/>
        <v>45166</v>
      </c>
    </row>
    <row r="27" spans="2:18" s="16" customFormat="1" ht="38.25" customHeight="1" x14ac:dyDescent="0.2">
      <c r="B27" s="111">
        <v>11</v>
      </c>
      <c r="C27" s="4" t="s">
        <v>290</v>
      </c>
      <c r="D27" s="4" t="s">
        <v>355</v>
      </c>
      <c r="E27" s="4" t="s">
        <v>98</v>
      </c>
      <c r="F27" s="33" t="s">
        <v>117</v>
      </c>
      <c r="G27" s="7" t="s">
        <v>221</v>
      </c>
      <c r="H27" s="92">
        <v>44564</v>
      </c>
      <c r="I27" s="92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3">
        <f t="shared" si="3"/>
        <v>41167.17</v>
      </c>
    </row>
    <row r="28" spans="2:18" s="16" customFormat="1" ht="38.25" customHeight="1" x14ac:dyDescent="0.2">
      <c r="B28" s="111">
        <v>12</v>
      </c>
      <c r="C28" s="4" t="s">
        <v>139</v>
      </c>
      <c r="D28" s="4" t="s">
        <v>356</v>
      </c>
      <c r="E28" s="4" t="s">
        <v>376</v>
      </c>
      <c r="F28" s="33" t="s">
        <v>117</v>
      </c>
      <c r="G28" s="34" t="s">
        <v>221</v>
      </c>
      <c r="H28" s="91">
        <v>44409</v>
      </c>
      <c r="I28" s="91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3">
        <f t="shared" si="3"/>
        <v>86891.200000000012</v>
      </c>
    </row>
    <row r="29" spans="2:18" s="16" customFormat="1" ht="38.25" customHeight="1" x14ac:dyDescent="0.2">
      <c r="B29" s="111">
        <v>13</v>
      </c>
      <c r="C29" s="4" t="s">
        <v>293</v>
      </c>
      <c r="D29" s="4" t="s">
        <v>357</v>
      </c>
      <c r="E29" s="4" t="s">
        <v>375</v>
      </c>
      <c r="F29" s="33" t="s">
        <v>117</v>
      </c>
      <c r="G29" s="7" t="s">
        <v>221</v>
      </c>
      <c r="H29" s="92">
        <v>44563</v>
      </c>
      <c r="I29" s="92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3">
        <f t="shared" si="3"/>
        <v>89016.38</v>
      </c>
    </row>
    <row r="30" spans="2:18" s="16" customFormat="1" ht="38.25" customHeight="1" x14ac:dyDescent="0.2">
      <c r="B30" s="111">
        <v>14</v>
      </c>
      <c r="C30" s="4" t="s">
        <v>294</v>
      </c>
      <c r="D30" s="4" t="s">
        <v>357</v>
      </c>
      <c r="E30" s="4" t="s">
        <v>8</v>
      </c>
      <c r="F30" s="33" t="s">
        <v>117</v>
      </c>
      <c r="G30" s="7" t="s">
        <v>221</v>
      </c>
      <c r="H30" s="7" t="s">
        <v>337</v>
      </c>
      <c r="I30" s="92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3">
        <f t="shared" si="3"/>
        <v>46920</v>
      </c>
    </row>
    <row r="31" spans="2:18" s="16" customFormat="1" ht="38.25" customHeight="1" x14ac:dyDescent="0.2">
      <c r="B31" s="111">
        <v>15</v>
      </c>
      <c r="C31" s="4" t="s">
        <v>130</v>
      </c>
      <c r="D31" s="4" t="s">
        <v>358</v>
      </c>
      <c r="E31" s="4" t="s">
        <v>377</v>
      </c>
      <c r="F31" s="33" t="s">
        <v>117</v>
      </c>
      <c r="G31" s="7" t="s">
        <v>221</v>
      </c>
      <c r="H31" s="92">
        <v>44562</v>
      </c>
      <c r="I31" s="92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3">
        <f t="shared" ref="R31" si="11">(L31-Q31)</f>
        <v>114411.38</v>
      </c>
    </row>
    <row r="32" spans="2:18" s="16" customFormat="1" ht="38.25" customHeight="1" x14ac:dyDescent="0.2">
      <c r="B32" s="111">
        <v>16</v>
      </c>
      <c r="C32" s="4" t="s">
        <v>201</v>
      </c>
      <c r="D32" s="4" t="s">
        <v>358</v>
      </c>
      <c r="E32" s="4" t="s">
        <v>295</v>
      </c>
      <c r="F32" s="33" t="s">
        <v>117</v>
      </c>
      <c r="G32" s="7" t="s">
        <v>222</v>
      </c>
      <c r="H32" s="92">
        <v>44409</v>
      </c>
      <c r="I32" s="92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3">
        <f t="shared" si="3"/>
        <v>33747.4</v>
      </c>
    </row>
    <row r="33" spans="2:18" s="16" customFormat="1" ht="38.25" customHeight="1" x14ac:dyDescent="0.2">
      <c r="B33" s="111">
        <v>17</v>
      </c>
      <c r="C33" s="4" t="s">
        <v>153</v>
      </c>
      <c r="D33" s="4" t="s">
        <v>358</v>
      </c>
      <c r="E33" s="4" t="s">
        <v>296</v>
      </c>
      <c r="F33" s="33" t="s">
        <v>117</v>
      </c>
      <c r="G33" s="7" t="s">
        <v>221</v>
      </c>
      <c r="H33" s="92">
        <v>44562</v>
      </c>
      <c r="I33" s="92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3">
        <f t="shared" si="3"/>
        <v>41067.17</v>
      </c>
    </row>
    <row r="34" spans="2:18" s="16" customFormat="1" ht="38.25" customHeight="1" x14ac:dyDescent="0.2">
      <c r="B34" s="111">
        <v>18</v>
      </c>
      <c r="C34" s="4" t="s">
        <v>155</v>
      </c>
      <c r="D34" s="4" t="s">
        <v>358</v>
      </c>
      <c r="E34" s="4" t="s">
        <v>297</v>
      </c>
      <c r="F34" s="33" t="s">
        <v>117</v>
      </c>
      <c r="G34" s="7" t="s">
        <v>221</v>
      </c>
      <c r="H34" s="92">
        <v>44409</v>
      </c>
      <c r="I34" s="92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3">
        <f t="shared" si="3"/>
        <v>41966.94</v>
      </c>
    </row>
    <row r="35" spans="2:18" s="16" customFormat="1" ht="38.25" customHeight="1" x14ac:dyDescent="0.2">
      <c r="B35" s="111">
        <v>19</v>
      </c>
      <c r="C35" s="4" t="s">
        <v>110</v>
      </c>
      <c r="D35" s="4" t="s">
        <v>224</v>
      </c>
      <c r="E35" s="4" t="s">
        <v>378</v>
      </c>
      <c r="F35" s="33" t="s">
        <v>117</v>
      </c>
      <c r="G35" s="7" t="s">
        <v>222</v>
      </c>
      <c r="H35" s="92">
        <v>44562</v>
      </c>
      <c r="I35" s="92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3">
        <f t="shared" ref="R35" si="13">(L35-Q35)</f>
        <v>115089.38</v>
      </c>
    </row>
    <row r="36" spans="2:18" s="16" customFormat="1" ht="38.25" customHeight="1" x14ac:dyDescent="0.2">
      <c r="B36" s="111">
        <v>20</v>
      </c>
      <c r="C36" s="4" t="s">
        <v>168</v>
      </c>
      <c r="D36" s="4" t="s">
        <v>224</v>
      </c>
      <c r="E36" s="4" t="s">
        <v>380</v>
      </c>
      <c r="F36" s="33" t="s">
        <v>117</v>
      </c>
      <c r="G36" s="7" t="s">
        <v>222</v>
      </c>
      <c r="H36" s="92">
        <v>44151</v>
      </c>
      <c r="I36" s="92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3">
        <f t="shared" si="3"/>
        <v>81859.63</v>
      </c>
    </row>
    <row r="37" spans="2:18" s="16" customFormat="1" ht="38.25" customHeight="1" x14ac:dyDescent="0.2">
      <c r="B37" s="111">
        <v>21</v>
      </c>
      <c r="C37" s="4" t="s">
        <v>226</v>
      </c>
      <c r="D37" s="4" t="s">
        <v>224</v>
      </c>
      <c r="E37" s="4" t="s">
        <v>379</v>
      </c>
      <c r="F37" s="33" t="s">
        <v>117</v>
      </c>
      <c r="G37" s="7" t="s">
        <v>221</v>
      </c>
      <c r="H37" s="92">
        <v>44417</v>
      </c>
      <c r="I37" s="92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3">
        <f t="shared" ref="R37" si="15">(L37-Q37)</f>
        <v>81859.63</v>
      </c>
    </row>
    <row r="38" spans="2:18" s="16" customFormat="1" ht="38.25" customHeight="1" x14ac:dyDescent="0.2">
      <c r="B38" s="111">
        <v>22</v>
      </c>
      <c r="C38" s="4" t="s">
        <v>128</v>
      </c>
      <c r="D38" s="4" t="s">
        <v>359</v>
      </c>
      <c r="E38" s="4" t="s">
        <v>298</v>
      </c>
      <c r="F38" s="33" t="s">
        <v>117</v>
      </c>
      <c r="G38" s="7" t="s">
        <v>222</v>
      </c>
      <c r="H38" s="92">
        <v>44105</v>
      </c>
      <c r="I38" s="92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3">
        <f t="shared" si="3"/>
        <v>42215.5</v>
      </c>
    </row>
    <row r="39" spans="2:18" s="16" customFormat="1" ht="38.25" customHeight="1" x14ac:dyDescent="0.2">
      <c r="B39" s="111">
        <v>23</v>
      </c>
      <c r="C39" s="4" t="s">
        <v>246</v>
      </c>
      <c r="D39" s="4" t="s">
        <v>359</v>
      </c>
      <c r="E39" s="4" t="s">
        <v>247</v>
      </c>
      <c r="F39" s="33" t="s">
        <v>117</v>
      </c>
      <c r="G39" s="7" t="s">
        <v>222</v>
      </c>
      <c r="H39" s="92">
        <v>44501</v>
      </c>
      <c r="I39" s="92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3">
        <f t="shared" si="3"/>
        <v>39515.26</v>
      </c>
    </row>
    <row r="40" spans="2:18" s="16" customFormat="1" ht="38.25" customHeight="1" x14ac:dyDescent="0.2">
      <c r="B40" s="111">
        <v>24</v>
      </c>
      <c r="C40" s="4" t="s">
        <v>244</v>
      </c>
      <c r="D40" s="4" t="s">
        <v>359</v>
      </c>
      <c r="E40" s="4" t="s">
        <v>299</v>
      </c>
      <c r="F40" s="33" t="s">
        <v>117</v>
      </c>
      <c r="G40" s="7" t="s">
        <v>222</v>
      </c>
      <c r="H40" s="92">
        <v>44440</v>
      </c>
      <c r="I40" s="92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3">
        <f t="shared" si="3"/>
        <v>66833.540000000008</v>
      </c>
    </row>
    <row r="41" spans="2:18" s="16" customFormat="1" ht="38.25" customHeight="1" x14ac:dyDescent="0.2">
      <c r="B41" s="111">
        <v>25</v>
      </c>
      <c r="C41" s="4" t="s">
        <v>300</v>
      </c>
      <c r="D41" s="4" t="s">
        <v>359</v>
      </c>
      <c r="E41" s="4" t="s">
        <v>301</v>
      </c>
      <c r="F41" s="33" t="s">
        <v>117</v>
      </c>
      <c r="G41" s="7" t="s">
        <v>222</v>
      </c>
      <c r="H41" s="92">
        <v>44473</v>
      </c>
      <c r="I41" s="92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3">
        <f t="shared" si="3"/>
        <v>64420.65</v>
      </c>
    </row>
    <row r="42" spans="2:18" s="16" customFormat="1" ht="38.25" customHeight="1" x14ac:dyDescent="0.2">
      <c r="B42" s="111">
        <v>26</v>
      </c>
      <c r="C42" s="97" t="s">
        <v>346</v>
      </c>
      <c r="D42" s="4" t="s">
        <v>224</v>
      </c>
      <c r="E42" s="97" t="s">
        <v>347</v>
      </c>
      <c r="F42" s="33" t="s">
        <v>117</v>
      </c>
      <c r="G42" s="98" t="s">
        <v>222</v>
      </c>
      <c r="H42" s="99">
        <v>44652</v>
      </c>
      <c r="I42" s="99">
        <v>44835</v>
      </c>
      <c r="J42" s="100">
        <v>45000</v>
      </c>
      <c r="K42" s="101">
        <v>0</v>
      </c>
      <c r="L42" s="100">
        <v>45000</v>
      </c>
      <c r="M42" s="100">
        <v>1291.5</v>
      </c>
      <c r="N42" s="100">
        <v>1148.33</v>
      </c>
      <c r="O42" s="100">
        <v>1368</v>
      </c>
      <c r="P42" s="100">
        <v>125</v>
      </c>
      <c r="Q42" s="3">
        <f t="shared" ref="Q42" si="16">SUM(M42:P42)</f>
        <v>3932.83</v>
      </c>
      <c r="R42" s="103">
        <f t="shared" ref="R42" si="17">(L42-Q42)</f>
        <v>41067.17</v>
      </c>
    </row>
    <row r="43" spans="2:18" s="16" customFormat="1" ht="38.25" customHeight="1" x14ac:dyDescent="0.2">
      <c r="B43" s="111">
        <v>27</v>
      </c>
      <c r="C43" s="4" t="s">
        <v>302</v>
      </c>
      <c r="D43" s="35" t="s">
        <v>360</v>
      </c>
      <c r="E43" s="4" t="s">
        <v>161</v>
      </c>
      <c r="F43" s="33" t="s">
        <v>117</v>
      </c>
      <c r="G43" s="7" t="s">
        <v>222</v>
      </c>
      <c r="H43" s="92">
        <v>44562</v>
      </c>
      <c r="I43" s="92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3">
        <f t="shared" si="3"/>
        <v>117243.38</v>
      </c>
    </row>
    <row r="44" spans="2:18" s="16" customFormat="1" ht="38.25" customHeight="1" x14ac:dyDescent="0.2">
      <c r="B44" s="111">
        <v>28</v>
      </c>
      <c r="C44" s="4" t="s">
        <v>305</v>
      </c>
      <c r="D44" s="35" t="s">
        <v>360</v>
      </c>
      <c r="E44" s="4" t="s">
        <v>381</v>
      </c>
      <c r="F44" s="33" t="s">
        <v>117</v>
      </c>
      <c r="G44" s="7" t="s">
        <v>221</v>
      </c>
      <c r="H44" s="92">
        <v>44409</v>
      </c>
      <c r="I44" s="92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3">
        <f t="shared" ref="R44" si="19">(L44-Q44)</f>
        <v>73890.290000000008</v>
      </c>
    </row>
    <row r="45" spans="2:18" s="16" customFormat="1" ht="38.25" customHeight="1" x14ac:dyDescent="0.2">
      <c r="B45" s="111">
        <v>29</v>
      </c>
      <c r="C45" s="4" t="s">
        <v>303</v>
      </c>
      <c r="D45" s="35" t="s">
        <v>360</v>
      </c>
      <c r="E45" s="4" t="s">
        <v>304</v>
      </c>
      <c r="F45" s="33" t="s">
        <v>117</v>
      </c>
      <c r="G45" s="7" t="s">
        <v>222</v>
      </c>
      <c r="H45" s="92">
        <v>44409</v>
      </c>
      <c r="I45" s="92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3">
        <f t="shared" si="3"/>
        <v>42847.18</v>
      </c>
    </row>
    <row r="46" spans="2:18" s="16" customFormat="1" ht="38.25" customHeight="1" x14ac:dyDescent="0.2">
      <c r="B46" s="111">
        <v>30</v>
      </c>
      <c r="C46" s="97" t="s">
        <v>348</v>
      </c>
      <c r="D46" s="35" t="s">
        <v>163</v>
      </c>
      <c r="E46" s="97" t="s">
        <v>349</v>
      </c>
      <c r="F46" s="33" t="s">
        <v>117</v>
      </c>
      <c r="G46" s="98" t="s">
        <v>222</v>
      </c>
      <c r="H46" s="99">
        <v>44652</v>
      </c>
      <c r="I46" s="99">
        <v>44835</v>
      </c>
      <c r="J46" s="100">
        <v>45000</v>
      </c>
      <c r="K46" s="101">
        <v>0</v>
      </c>
      <c r="L46" s="100">
        <v>45000</v>
      </c>
      <c r="M46" s="100">
        <v>1291.5</v>
      </c>
      <c r="N46" s="100">
        <v>1148.33</v>
      </c>
      <c r="O46" s="100">
        <v>1368</v>
      </c>
      <c r="P46" s="100">
        <v>25</v>
      </c>
      <c r="Q46" s="100">
        <f>SUM(M46:P46)</f>
        <v>3832.83</v>
      </c>
      <c r="R46" s="104">
        <f>(L46-Q46)</f>
        <v>41167.17</v>
      </c>
    </row>
    <row r="47" spans="2:18" s="16" customFormat="1" ht="38.25" customHeight="1" x14ac:dyDescent="0.2">
      <c r="B47" s="111">
        <v>31</v>
      </c>
      <c r="C47" s="4" t="s">
        <v>113</v>
      </c>
      <c r="D47" s="4" t="s">
        <v>162</v>
      </c>
      <c r="E47" s="4" t="s">
        <v>306</v>
      </c>
      <c r="F47" s="33" t="s">
        <v>117</v>
      </c>
      <c r="G47" s="7" t="s">
        <v>221</v>
      </c>
      <c r="H47" s="92">
        <v>44562</v>
      </c>
      <c r="I47" s="92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3">
        <f t="shared" si="3"/>
        <v>111579.38</v>
      </c>
    </row>
    <row r="48" spans="2:18" s="16" customFormat="1" ht="38.25" customHeight="1" x14ac:dyDescent="0.2">
      <c r="B48" s="111">
        <v>32</v>
      </c>
      <c r="C48" s="4" t="s">
        <v>206</v>
      </c>
      <c r="D48" s="4" t="s">
        <v>162</v>
      </c>
      <c r="E48" s="4" t="s">
        <v>307</v>
      </c>
      <c r="F48" s="33" t="s">
        <v>117</v>
      </c>
      <c r="G48" s="7" t="s">
        <v>221</v>
      </c>
      <c r="H48" s="92">
        <v>44409</v>
      </c>
      <c r="I48" s="92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3">
        <f t="shared" si="3"/>
        <v>88916.38</v>
      </c>
    </row>
    <row r="49" spans="2:18" s="16" customFormat="1" ht="38.25" customHeight="1" x14ac:dyDescent="0.2">
      <c r="B49" s="111">
        <v>33</v>
      </c>
      <c r="C49" s="4" t="s">
        <v>265</v>
      </c>
      <c r="D49" s="4" t="s">
        <v>162</v>
      </c>
      <c r="E49" s="4" t="s">
        <v>309</v>
      </c>
      <c r="F49" s="33" t="s">
        <v>117</v>
      </c>
      <c r="G49" s="7" t="s">
        <v>222</v>
      </c>
      <c r="H49" s="92">
        <v>44501</v>
      </c>
      <c r="I49" s="92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3">
        <f t="shared" ref="R49" si="21">(L49-Q49)</f>
        <v>89016.52</v>
      </c>
    </row>
    <row r="50" spans="2:18" s="16" customFormat="1" ht="38.25" customHeight="1" x14ac:dyDescent="0.2">
      <c r="B50" s="111">
        <v>34</v>
      </c>
      <c r="C50" s="4" t="s">
        <v>229</v>
      </c>
      <c r="D50" s="4" t="s">
        <v>162</v>
      </c>
      <c r="E50" s="4" t="s">
        <v>228</v>
      </c>
      <c r="F50" s="33" t="s">
        <v>117</v>
      </c>
      <c r="G50" s="7" t="s">
        <v>221</v>
      </c>
      <c r="H50" s="92">
        <v>44775</v>
      </c>
      <c r="I50" s="92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3">
        <f t="shared" si="3"/>
        <v>41597.5</v>
      </c>
    </row>
    <row r="51" spans="2:18" s="16" customFormat="1" ht="38.25" customHeight="1" x14ac:dyDescent="0.2">
      <c r="B51" s="111">
        <v>35</v>
      </c>
      <c r="C51" s="4" t="s">
        <v>205</v>
      </c>
      <c r="D51" s="4" t="s">
        <v>162</v>
      </c>
      <c r="E51" s="4" t="s">
        <v>228</v>
      </c>
      <c r="F51" s="33" t="s">
        <v>117</v>
      </c>
      <c r="G51" s="7" t="s">
        <v>221</v>
      </c>
      <c r="H51" s="92">
        <v>44409</v>
      </c>
      <c r="I51" s="92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3">
        <f t="shared" ref="R51" si="23">(L51-Q51)</f>
        <v>42315.5</v>
      </c>
    </row>
    <row r="52" spans="2:18" s="16" customFormat="1" ht="38.25" customHeight="1" x14ac:dyDescent="0.2">
      <c r="B52" s="111">
        <v>36</v>
      </c>
      <c r="C52" s="4" t="s">
        <v>230</v>
      </c>
      <c r="D52" s="4" t="s">
        <v>162</v>
      </c>
      <c r="E52" s="4" t="s">
        <v>308</v>
      </c>
      <c r="F52" s="33" t="s">
        <v>117</v>
      </c>
      <c r="G52" s="7" t="s">
        <v>221</v>
      </c>
      <c r="H52" s="92">
        <v>44410</v>
      </c>
      <c r="I52" s="92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3">
        <f t="shared" si="3"/>
        <v>42215.5</v>
      </c>
    </row>
    <row r="53" spans="2:18" s="16" customFormat="1" ht="38.25" customHeight="1" x14ac:dyDescent="0.2">
      <c r="B53" s="111">
        <v>37</v>
      </c>
      <c r="C53" s="4" t="s">
        <v>248</v>
      </c>
      <c r="D53" s="4" t="s">
        <v>162</v>
      </c>
      <c r="E53" s="4" t="s">
        <v>207</v>
      </c>
      <c r="F53" s="33" t="s">
        <v>117</v>
      </c>
      <c r="G53" s="7" t="s">
        <v>221</v>
      </c>
      <c r="H53" s="92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3">
        <f t="shared" si="3"/>
        <v>42215.5</v>
      </c>
    </row>
    <row r="54" spans="2:18" s="16" customFormat="1" ht="38.25" customHeight="1" x14ac:dyDescent="0.2">
      <c r="B54" s="111">
        <v>38</v>
      </c>
      <c r="C54" s="4" t="s">
        <v>140</v>
      </c>
      <c r="D54" s="4" t="s">
        <v>172</v>
      </c>
      <c r="E54" s="4" t="s">
        <v>310</v>
      </c>
      <c r="F54" s="33" t="s">
        <v>117</v>
      </c>
      <c r="G54" s="7" t="s">
        <v>221</v>
      </c>
      <c r="H54" s="92">
        <v>44137</v>
      </c>
      <c r="I54" s="92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3">
        <f t="shared" si="3"/>
        <v>60369.520000000004</v>
      </c>
    </row>
    <row r="55" spans="2:18" s="16" customFormat="1" ht="38.25" customHeight="1" x14ac:dyDescent="0.2">
      <c r="B55" s="111">
        <v>39</v>
      </c>
      <c r="C55" s="4" t="s">
        <v>254</v>
      </c>
      <c r="D55" s="4" t="s">
        <v>172</v>
      </c>
      <c r="E55" s="4" t="s">
        <v>311</v>
      </c>
      <c r="F55" s="33" t="s">
        <v>117</v>
      </c>
      <c r="G55" s="7" t="s">
        <v>221</v>
      </c>
      <c r="H55" s="92">
        <v>44417</v>
      </c>
      <c r="I55" s="92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3">
        <f t="shared" si="3"/>
        <v>42215.5</v>
      </c>
    </row>
    <row r="56" spans="2:18" s="16" customFormat="1" ht="38.25" customHeight="1" x14ac:dyDescent="0.2">
      <c r="B56" s="111">
        <v>40</v>
      </c>
      <c r="C56" s="4" t="s">
        <v>282</v>
      </c>
      <c r="D56" s="4" t="s">
        <v>172</v>
      </c>
      <c r="E56" s="4" t="s">
        <v>312</v>
      </c>
      <c r="F56" s="33" t="s">
        <v>117</v>
      </c>
      <c r="G56" s="7" t="s">
        <v>221</v>
      </c>
      <c r="H56" s="92">
        <v>44621</v>
      </c>
      <c r="I56" s="92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3">
        <f t="shared" si="3"/>
        <v>41067.17</v>
      </c>
    </row>
    <row r="57" spans="2:18" s="16" customFormat="1" ht="38.25" customHeight="1" x14ac:dyDescent="0.2">
      <c r="B57" s="111">
        <v>41</v>
      </c>
      <c r="C57" s="4" t="s">
        <v>284</v>
      </c>
      <c r="D57" s="4" t="s">
        <v>172</v>
      </c>
      <c r="E57" s="4" t="s">
        <v>312</v>
      </c>
      <c r="F57" s="33" t="s">
        <v>117</v>
      </c>
      <c r="G57" s="7" t="s">
        <v>222</v>
      </c>
      <c r="H57" s="92">
        <v>44621</v>
      </c>
      <c r="I57" s="92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3">
        <f t="shared" si="3"/>
        <v>41167.17</v>
      </c>
    </row>
    <row r="58" spans="2:18" s="16" customFormat="1" ht="38.25" customHeight="1" x14ac:dyDescent="0.2">
      <c r="B58" s="111">
        <v>42</v>
      </c>
      <c r="C58" s="4" t="s">
        <v>313</v>
      </c>
      <c r="D58" s="4" t="s">
        <v>172</v>
      </c>
      <c r="E58" s="4" t="s">
        <v>312</v>
      </c>
      <c r="F58" s="33" t="s">
        <v>117</v>
      </c>
      <c r="G58" s="7" t="s">
        <v>222</v>
      </c>
      <c r="H58" s="92">
        <v>44621</v>
      </c>
      <c r="I58" s="92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3">
        <f t="shared" si="3"/>
        <v>41067.17</v>
      </c>
    </row>
    <row r="59" spans="2:18" s="16" customFormat="1" ht="38.25" customHeight="1" x14ac:dyDescent="0.2">
      <c r="B59" s="111">
        <v>43</v>
      </c>
      <c r="C59" s="4" t="s">
        <v>121</v>
      </c>
      <c r="D59" s="4" t="s">
        <v>362</v>
      </c>
      <c r="E59" s="4" t="s">
        <v>361</v>
      </c>
      <c r="F59" s="33" t="s">
        <v>117</v>
      </c>
      <c r="G59" s="7" t="s">
        <v>221</v>
      </c>
      <c r="H59" s="92">
        <v>44562</v>
      </c>
      <c r="I59" s="92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3">
        <f t="shared" si="3"/>
        <v>95973.13</v>
      </c>
    </row>
    <row r="60" spans="2:18" s="16" customFormat="1" ht="38.25" customHeight="1" x14ac:dyDescent="0.2">
      <c r="B60" s="111">
        <v>44</v>
      </c>
      <c r="C60" s="4" t="s">
        <v>120</v>
      </c>
      <c r="D60" s="4" t="s">
        <v>363</v>
      </c>
      <c r="E60" s="4" t="s">
        <v>314</v>
      </c>
      <c r="F60" s="33" t="s">
        <v>117</v>
      </c>
      <c r="G60" s="7" t="s">
        <v>221</v>
      </c>
      <c r="H60" s="92">
        <v>44774</v>
      </c>
      <c r="I60" s="92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3">
        <f t="shared" si="3"/>
        <v>67746.13</v>
      </c>
    </row>
    <row r="61" spans="2:18" s="16" customFormat="1" ht="38.25" customHeight="1" x14ac:dyDescent="0.2">
      <c r="B61" s="111">
        <v>45</v>
      </c>
      <c r="C61" s="4" t="s">
        <v>141</v>
      </c>
      <c r="D61" s="4" t="s">
        <v>363</v>
      </c>
      <c r="E61" s="4" t="s">
        <v>315</v>
      </c>
      <c r="F61" s="33" t="s">
        <v>117</v>
      </c>
      <c r="G61" s="7" t="s">
        <v>222</v>
      </c>
      <c r="H61" s="92">
        <v>44409</v>
      </c>
      <c r="I61" s="92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3">
        <f t="shared" si="3"/>
        <v>45166</v>
      </c>
    </row>
    <row r="62" spans="2:18" s="16" customFormat="1" ht="38.25" customHeight="1" x14ac:dyDescent="0.2">
      <c r="B62" s="111">
        <v>46</v>
      </c>
      <c r="C62" s="4" t="s">
        <v>316</v>
      </c>
      <c r="D62" s="4" t="s">
        <v>363</v>
      </c>
      <c r="E62" s="4" t="s">
        <v>317</v>
      </c>
      <c r="F62" s="33" t="s">
        <v>117</v>
      </c>
      <c r="G62" s="7" t="s">
        <v>221</v>
      </c>
      <c r="H62" s="92">
        <v>44409</v>
      </c>
      <c r="I62" s="92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3">
        <f t="shared" si="3"/>
        <v>74802.880000000005</v>
      </c>
    </row>
    <row r="63" spans="2:18" s="16" customFormat="1" ht="38.25" customHeight="1" x14ac:dyDescent="0.2">
      <c r="B63" s="111">
        <v>47</v>
      </c>
      <c r="C63" s="4" t="s">
        <v>203</v>
      </c>
      <c r="D63" s="4" t="s">
        <v>363</v>
      </c>
      <c r="E63" s="4" t="s">
        <v>364</v>
      </c>
      <c r="F63" s="33" t="s">
        <v>117</v>
      </c>
      <c r="G63" s="7" t="s">
        <v>222</v>
      </c>
      <c r="H63" s="92">
        <v>44409</v>
      </c>
      <c r="I63" s="92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3">
        <f t="shared" si="3"/>
        <v>46920</v>
      </c>
    </row>
    <row r="64" spans="2:18" s="16" customFormat="1" ht="38.25" customHeight="1" x14ac:dyDescent="0.2">
      <c r="B64" s="111">
        <v>48</v>
      </c>
      <c r="C64" s="4" t="s">
        <v>257</v>
      </c>
      <c r="D64" s="4" t="s">
        <v>363</v>
      </c>
      <c r="E64" s="4" t="s">
        <v>364</v>
      </c>
      <c r="F64" s="33" t="s">
        <v>117</v>
      </c>
      <c r="G64" s="7" t="s">
        <v>221</v>
      </c>
      <c r="H64" s="7" t="s">
        <v>339</v>
      </c>
      <c r="I64" s="92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3">
        <f t="shared" si="3"/>
        <v>46214.33</v>
      </c>
    </row>
    <row r="65" spans="1:21" s="16" customFormat="1" ht="38.25" customHeight="1" x14ac:dyDescent="0.2">
      <c r="B65" s="111">
        <v>49</v>
      </c>
      <c r="C65" s="4" t="s">
        <v>258</v>
      </c>
      <c r="D65" s="4" t="s">
        <v>363</v>
      </c>
      <c r="E65" s="4" t="s">
        <v>364</v>
      </c>
      <c r="F65" s="33" t="s">
        <v>117</v>
      </c>
      <c r="G65" s="7" t="s">
        <v>221</v>
      </c>
      <c r="H65" s="92">
        <v>44473</v>
      </c>
      <c r="I65" s="92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3">
        <f t="shared" si="3"/>
        <v>45066.729999999996</v>
      </c>
    </row>
    <row r="66" spans="1:21" s="16" customFormat="1" ht="38.25" customHeight="1" x14ac:dyDescent="0.2">
      <c r="B66" s="111">
        <v>50</v>
      </c>
      <c r="C66" s="4" t="s">
        <v>143</v>
      </c>
      <c r="D66" s="4" t="s">
        <v>365</v>
      </c>
      <c r="E66" s="4" t="s">
        <v>249</v>
      </c>
      <c r="F66" s="33" t="s">
        <v>117</v>
      </c>
      <c r="G66" s="7" t="s">
        <v>221</v>
      </c>
      <c r="H66" s="92">
        <v>44409</v>
      </c>
      <c r="I66" s="92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3">
        <f t="shared" si="3"/>
        <v>54605.919999999998</v>
      </c>
    </row>
    <row r="67" spans="1:21" s="16" customFormat="1" ht="38.25" customHeight="1" x14ac:dyDescent="0.2">
      <c r="B67" s="111">
        <v>51</v>
      </c>
      <c r="C67" s="4" t="s">
        <v>142</v>
      </c>
      <c r="D67" s="4" t="s">
        <v>365</v>
      </c>
      <c r="E67" s="4" t="s">
        <v>249</v>
      </c>
      <c r="F67" s="33" t="s">
        <v>117</v>
      </c>
      <c r="G67" s="7" t="s">
        <v>221</v>
      </c>
      <c r="H67" s="92">
        <v>44137</v>
      </c>
      <c r="I67" s="92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3">
        <f t="shared" si="3"/>
        <v>53605.919999999998</v>
      </c>
    </row>
    <row r="68" spans="1:21" s="16" customFormat="1" ht="38.25" customHeight="1" x14ac:dyDescent="0.2">
      <c r="B68" s="111">
        <v>52</v>
      </c>
      <c r="C68" s="4" t="s">
        <v>132</v>
      </c>
      <c r="D68" s="4" t="s">
        <v>365</v>
      </c>
      <c r="E68" s="4" t="s">
        <v>319</v>
      </c>
      <c r="F68" s="33" t="s">
        <v>117</v>
      </c>
      <c r="G68" s="7" t="s">
        <v>221</v>
      </c>
      <c r="H68" s="92">
        <v>44562</v>
      </c>
      <c r="I68" s="92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3">
        <f t="shared" si="3"/>
        <v>83198.38</v>
      </c>
    </row>
    <row r="69" spans="1:21" s="16" customFormat="1" ht="38.25" customHeight="1" x14ac:dyDescent="0.2">
      <c r="B69" s="111">
        <v>53</v>
      </c>
      <c r="C69" s="4" t="s">
        <v>131</v>
      </c>
      <c r="D69" s="4" t="s">
        <v>365</v>
      </c>
      <c r="E69" s="4" t="s">
        <v>318</v>
      </c>
      <c r="F69" s="33" t="s">
        <v>117</v>
      </c>
      <c r="G69" s="7" t="s">
        <v>222</v>
      </c>
      <c r="H69" s="92">
        <v>44409</v>
      </c>
      <c r="I69" s="92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3">
        <f t="shared" si="3"/>
        <v>56605.919999999998</v>
      </c>
    </row>
    <row r="70" spans="1:21" s="16" customFormat="1" ht="38.25" customHeight="1" x14ac:dyDescent="0.2">
      <c r="B70" s="111">
        <v>54</v>
      </c>
      <c r="C70" s="4" t="s">
        <v>320</v>
      </c>
      <c r="D70" s="4" t="s">
        <v>365</v>
      </c>
      <c r="E70" s="4" t="s">
        <v>321</v>
      </c>
      <c r="F70" s="33" t="s">
        <v>117</v>
      </c>
      <c r="G70" s="7" t="s">
        <v>221</v>
      </c>
      <c r="H70" s="92">
        <v>44511</v>
      </c>
      <c r="I70" s="92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3">
        <f t="shared" si="3"/>
        <v>56605.919999999998</v>
      </c>
    </row>
    <row r="71" spans="1:21" s="16" customFormat="1" ht="38.25" customHeight="1" x14ac:dyDescent="0.2">
      <c r="B71" s="111">
        <v>55</v>
      </c>
      <c r="C71" s="4" t="s">
        <v>250</v>
      </c>
      <c r="D71" s="4" t="s">
        <v>365</v>
      </c>
      <c r="E71" s="4" t="s">
        <v>318</v>
      </c>
      <c r="F71" s="33" t="s">
        <v>117</v>
      </c>
      <c r="G71" s="7" t="s">
        <v>221</v>
      </c>
      <c r="H71" s="92">
        <v>44409</v>
      </c>
      <c r="I71" s="92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3">
        <f t="shared" si="3"/>
        <v>61033.5</v>
      </c>
    </row>
    <row r="72" spans="1:21" s="16" customFormat="1" ht="38.25" customHeight="1" x14ac:dyDescent="0.2">
      <c r="B72" s="111">
        <v>56</v>
      </c>
      <c r="C72" s="97" t="s">
        <v>251</v>
      </c>
      <c r="D72" s="97" t="s">
        <v>365</v>
      </c>
      <c r="E72" s="97" t="s">
        <v>318</v>
      </c>
      <c r="F72" s="55" t="s">
        <v>117</v>
      </c>
      <c r="G72" s="98" t="s">
        <v>222</v>
      </c>
      <c r="H72" s="99">
        <v>44416</v>
      </c>
      <c r="I72" s="99">
        <v>44600</v>
      </c>
      <c r="J72" s="100">
        <v>65000</v>
      </c>
      <c r="K72" s="101">
        <v>0</v>
      </c>
      <c r="L72" s="100">
        <v>65000</v>
      </c>
      <c r="M72" s="100">
        <v>1865.5</v>
      </c>
      <c r="N72" s="100">
        <v>0</v>
      </c>
      <c r="O72" s="100">
        <v>1976</v>
      </c>
      <c r="P72" s="100">
        <v>125</v>
      </c>
      <c r="Q72" s="100">
        <f t="shared" ref="Q72" si="24">SUM(M72:P72)</f>
        <v>3966.5</v>
      </c>
      <c r="R72" s="104">
        <f t="shared" ref="R72" si="25">(L72-Q72)</f>
        <v>61033.5</v>
      </c>
    </row>
    <row r="73" spans="1:21" s="16" customFormat="1" ht="38.25" customHeight="1" x14ac:dyDescent="0.2">
      <c r="B73" s="111">
        <v>57</v>
      </c>
      <c r="C73" s="97" t="s">
        <v>350</v>
      </c>
      <c r="D73" s="4" t="s">
        <v>192</v>
      </c>
      <c r="E73" s="97" t="s">
        <v>315</v>
      </c>
      <c r="F73" s="33" t="s">
        <v>117</v>
      </c>
      <c r="G73" s="98" t="s">
        <v>222</v>
      </c>
      <c r="H73" s="99">
        <v>44652</v>
      </c>
      <c r="I73" s="99">
        <v>44835</v>
      </c>
      <c r="J73" s="100">
        <v>50000</v>
      </c>
      <c r="K73" s="101">
        <v>0</v>
      </c>
      <c r="L73" s="100">
        <v>50000</v>
      </c>
      <c r="M73" s="100">
        <v>1435</v>
      </c>
      <c r="N73" s="100">
        <v>1854</v>
      </c>
      <c r="O73" s="100">
        <v>1520</v>
      </c>
      <c r="P73" s="100">
        <v>25</v>
      </c>
      <c r="Q73" s="100">
        <f>SUM(M73:P73)</f>
        <v>4834</v>
      </c>
      <c r="R73" s="104">
        <f>(L73-Q73)</f>
        <v>45166</v>
      </c>
    </row>
    <row r="74" spans="1:21" s="16" customFormat="1" ht="38.25" customHeight="1" x14ac:dyDescent="0.2">
      <c r="B74" s="111">
        <v>58</v>
      </c>
      <c r="C74" s="97" t="s">
        <v>351</v>
      </c>
      <c r="D74" s="4" t="s">
        <v>192</v>
      </c>
      <c r="E74" s="97" t="s">
        <v>315</v>
      </c>
      <c r="F74" s="33" t="s">
        <v>117</v>
      </c>
      <c r="G74" s="98" t="s">
        <v>221</v>
      </c>
      <c r="H74" s="99">
        <v>44652</v>
      </c>
      <c r="I74" s="99">
        <v>44835</v>
      </c>
      <c r="J74" s="100">
        <v>50000</v>
      </c>
      <c r="K74" s="101">
        <v>0</v>
      </c>
      <c r="L74" s="100">
        <v>50000</v>
      </c>
      <c r="M74" s="100">
        <v>1435</v>
      </c>
      <c r="N74" s="100">
        <v>1854</v>
      </c>
      <c r="O74" s="100">
        <v>1520</v>
      </c>
      <c r="P74" s="100">
        <v>125</v>
      </c>
      <c r="Q74" s="100">
        <f>SUM(M74:P74)</f>
        <v>4934</v>
      </c>
      <c r="R74" s="104">
        <f>(L74-Q74)</f>
        <v>45066</v>
      </c>
    </row>
    <row r="75" spans="1:21" s="16" customFormat="1" ht="38.25" customHeight="1" x14ac:dyDescent="0.2">
      <c r="B75" s="111">
        <v>59</v>
      </c>
      <c r="C75" s="97" t="s">
        <v>352</v>
      </c>
      <c r="D75" s="4" t="s">
        <v>192</v>
      </c>
      <c r="E75" s="97" t="s">
        <v>315</v>
      </c>
      <c r="F75" s="33" t="s">
        <v>117</v>
      </c>
      <c r="G75" s="98" t="s">
        <v>222</v>
      </c>
      <c r="H75" s="99">
        <v>44652</v>
      </c>
      <c r="I75" s="99">
        <v>44835</v>
      </c>
      <c r="J75" s="100">
        <v>50000</v>
      </c>
      <c r="K75" s="101">
        <v>0</v>
      </c>
      <c r="L75" s="100">
        <v>50000</v>
      </c>
      <c r="M75" s="100">
        <v>1435</v>
      </c>
      <c r="N75" s="100">
        <v>1854</v>
      </c>
      <c r="O75" s="100">
        <v>1520</v>
      </c>
      <c r="P75" s="100">
        <v>125</v>
      </c>
      <c r="Q75" s="100">
        <f>SUM(M75:P75)</f>
        <v>4934</v>
      </c>
      <c r="R75" s="104">
        <f>(L75-Q75)</f>
        <v>45066</v>
      </c>
    </row>
    <row r="76" spans="1:21" s="16" customFormat="1" ht="38.25" customHeight="1" thickBot="1" x14ac:dyDescent="0.25">
      <c r="B76" s="111">
        <v>60</v>
      </c>
      <c r="C76" s="97" t="s">
        <v>353</v>
      </c>
      <c r="D76" s="4" t="s">
        <v>192</v>
      </c>
      <c r="E76" s="97" t="s">
        <v>315</v>
      </c>
      <c r="F76" s="33" t="s">
        <v>117</v>
      </c>
      <c r="G76" s="98" t="s">
        <v>222</v>
      </c>
      <c r="H76" s="99">
        <v>44652</v>
      </c>
      <c r="I76" s="99">
        <v>44835</v>
      </c>
      <c r="J76" s="100">
        <v>50000</v>
      </c>
      <c r="K76" s="101">
        <v>0</v>
      </c>
      <c r="L76" s="100">
        <v>50000</v>
      </c>
      <c r="M76" s="100">
        <v>1435</v>
      </c>
      <c r="N76" s="100">
        <v>1854</v>
      </c>
      <c r="O76" s="100">
        <v>1520</v>
      </c>
      <c r="P76" s="100">
        <v>25</v>
      </c>
      <c r="Q76" s="100">
        <f>SUM(M76:P76)</f>
        <v>4834</v>
      </c>
      <c r="R76" s="104">
        <f>(L76-Q76)</f>
        <v>45166</v>
      </c>
    </row>
    <row r="77" spans="1:21" s="16" customFormat="1" ht="38.25" customHeight="1" x14ac:dyDescent="0.2">
      <c r="B77" s="111">
        <v>61</v>
      </c>
      <c r="C77" s="113" t="s">
        <v>195</v>
      </c>
      <c r="D77" s="113" t="s">
        <v>285</v>
      </c>
      <c r="E77" s="113" t="s">
        <v>330</v>
      </c>
      <c r="F77" s="113" t="s">
        <v>117</v>
      </c>
      <c r="G77" s="114" t="s">
        <v>222</v>
      </c>
      <c r="H77" s="93">
        <v>44564</v>
      </c>
      <c r="I77" s="95">
        <v>44569</v>
      </c>
      <c r="J77" s="65">
        <v>100000</v>
      </c>
      <c r="K77" s="65">
        <v>0</v>
      </c>
      <c r="L77" s="65">
        <v>100000</v>
      </c>
      <c r="M77" s="65">
        <v>2870</v>
      </c>
      <c r="N77" s="65">
        <v>12105.37</v>
      </c>
      <c r="O77" s="65">
        <v>3040</v>
      </c>
      <c r="P77" s="65">
        <v>25</v>
      </c>
      <c r="Q77" s="65">
        <f>SUM(M77:P77)</f>
        <v>18040.370000000003</v>
      </c>
      <c r="R77" s="102">
        <f>(L77-Q77)</f>
        <v>81959.63</v>
      </c>
    </row>
    <row r="78" spans="1:21" ht="25.5" customHeight="1" thickBot="1" x14ac:dyDescent="0.25">
      <c r="B78" s="215" t="s">
        <v>65</v>
      </c>
      <c r="C78" s="216"/>
      <c r="D78" s="216"/>
      <c r="E78" s="216"/>
      <c r="F78" s="216"/>
      <c r="G78" s="216"/>
      <c r="H78" s="216"/>
      <c r="I78" s="217"/>
      <c r="J78" s="115">
        <f t="shared" ref="J78:R78" si="26">SUM(J17:J77)</f>
        <v>4624000</v>
      </c>
      <c r="K78" s="115">
        <f t="shared" si="26"/>
        <v>0</v>
      </c>
      <c r="L78" s="115">
        <f t="shared" si="26"/>
        <v>4624000</v>
      </c>
      <c r="M78" s="115">
        <f t="shared" si="26"/>
        <v>132708.79999999999</v>
      </c>
      <c r="N78" s="115">
        <f t="shared" si="26"/>
        <v>415335.79000000004</v>
      </c>
      <c r="O78" s="115">
        <f t="shared" si="26"/>
        <v>140569.60000000001</v>
      </c>
      <c r="P78" s="115">
        <f t="shared" si="26"/>
        <v>40512.199999999997</v>
      </c>
      <c r="Q78" s="115">
        <f t="shared" si="26"/>
        <v>729126.38999999966</v>
      </c>
      <c r="R78" s="116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13" t="s">
        <v>271</v>
      </c>
      <c r="H81" s="213"/>
      <c r="I81" s="213"/>
      <c r="J81" s="213"/>
      <c r="K81" s="27"/>
      <c r="L81" s="28"/>
      <c r="M81" s="27"/>
      <c r="N81" s="213" t="s">
        <v>271</v>
      </c>
      <c r="O81" s="213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13"/>
      <c r="P82" s="213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18" t="s">
        <v>273</v>
      </c>
      <c r="G84" s="218"/>
      <c r="H84" s="218"/>
      <c r="I84" s="218"/>
      <c r="J84" s="218"/>
      <c r="K84" s="218"/>
      <c r="L84" s="27"/>
      <c r="M84" s="218" t="s">
        <v>272</v>
      </c>
      <c r="N84" s="218"/>
      <c r="O84" s="218"/>
      <c r="P84" s="218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13"/>
      <c r="P87" s="213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2"/>
    </row>
    <row r="12" spans="1:16" x14ac:dyDescent="0.2">
      <c r="B12" s="210" t="s">
        <v>344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</row>
    <row r="13" spans="1:16" ht="9" customHeight="1" x14ac:dyDescent="0.2">
      <c r="B13" s="22"/>
      <c r="C13" s="32"/>
      <c r="D13" s="32"/>
      <c r="E13" s="32"/>
      <c r="F13" s="32"/>
      <c r="G13" s="32"/>
      <c r="H13" s="32"/>
      <c r="J13" s="32"/>
      <c r="L13" s="32"/>
      <c r="M13" s="32"/>
    </row>
    <row r="14" spans="1:16" ht="13.15" customHeight="1" x14ac:dyDescent="0.2">
      <c r="A14" s="23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</row>
    <row r="15" spans="1:16" x14ac:dyDescent="0.2">
      <c r="A15" s="23"/>
      <c r="B15" s="24"/>
      <c r="C15" s="24"/>
      <c r="D15" s="24"/>
      <c r="E15" s="24"/>
      <c r="F15" s="9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22" t="s">
        <v>65</v>
      </c>
      <c r="C20" s="223"/>
      <c r="D20" s="223"/>
      <c r="E20" s="223"/>
      <c r="F20" s="223"/>
      <c r="G20" s="223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13"/>
      <c r="N22" s="213"/>
    </row>
    <row r="24" spans="2:16" ht="14.25" x14ac:dyDescent="0.2">
      <c r="D24" s="60" t="s">
        <v>269</v>
      </c>
      <c r="E24" s="27"/>
      <c r="F24" s="26"/>
      <c r="G24" s="27"/>
      <c r="H24" s="213" t="s">
        <v>271</v>
      </c>
      <c r="I24" s="213"/>
      <c r="J24" s="27"/>
      <c r="K24" s="27"/>
      <c r="L24" s="213" t="s">
        <v>271</v>
      </c>
      <c r="M24" s="213"/>
      <c r="N24" s="213"/>
    </row>
    <row r="25" spans="2:16" ht="14.25" x14ac:dyDescent="0.2">
      <c r="D25" s="61"/>
      <c r="E25" s="27"/>
      <c r="F25" s="26"/>
      <c r="G25" s="27"/>
      <c r="H25" s="61"/>
      <c r="I25" s="61"/>
      <c r="J25" s="27"/>
      <c r="K25" s="27"/>
      <c r="L25" s="27"/>
      <c r="M25" s="61"/>
      <c r="N25" s="61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69"/>
      <c r="M26" s="69"/>
      <c r="N26" s="69"/>
    </row>
    <row r="27" spans="2:16" ht="14.25" x14ac:dyDescent="0.2">
      <c r="D27" s="60" t="s">
        <v>270</v>
      </c>
      <c r="E27" s="27"/>
      <c r="F27" s="26"/>
      <c r="G27" s="27"/>
      <c r="H27" s="213" t="s">
        <v>273</v>
      </c>
      <c r="I27" s="213"/>
      <c r="J27" s="27"/>
      <c r="K27" s="27"/>
      <c r="L27" s="220" t="s">
        <v>272</v>
      </c>
      <c r="M27" s="220"/>
      <c r="N27" s="220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1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1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1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1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1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2"/>
      <c r="D6" s="16"/>
      <c r="E6" s="16"/>
      <c r="F6" s="16"/>
      <c r="G6" s="71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1"/>
      <c r="G7" s="71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1"/>
      <c r="G8" s="71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1"/>
      <c r="G9" s="71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11" t="s">
        <v>56</v>
      </c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</row>
    <row r="12" spans="1:16" ht="15" x14ac:dyDescent="0.25">
      <c r="A12" s="16"/>
      <c r="B12" s="212" t="s">
        <v>345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</row>
    <row r="13" spans="1:16" x14ac:dyDescent="0.2">
      <c r="A13" s="23"/>
      <c r="B13" s="225" t="s">
        <v>268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</row>
    <row r="14" spans="1:16" ht="13.5" thickBot="1" x14ac:dyDescent="0.25">
      <c r="A14" s="16"/>
      <c r="B14" s="21"/>
      <c r="C14" s="32"/>
      <c r="D14" s="32"/>
      <c r="E14" s="16"/>
      <c r="F14" s="36"/>
      <c r="G14" s="36"/>
      <c r="H14" s="32"/>
      <c r="I14" s="32"/>
      <c r="J14" s="32"/>
      <c r="K14" s="16"/>
      <c r="L14" s="32"/>
      <c r="M14" s="16"/>
      <c r="N14" s="32"/>
      <c r="O14" s="32"/>
      <c r="P14" s="16"/>
    </row>
    <row r="15" spans="1:16" ht="26.25" thickBot="1" x14ac:dyDescent="0.25">
      <c r="A15" s="16"/>
      <c r="B15" s="66" t="s">
        <v>50</v>
      </c>
      <c r="C15" s="62" t="s">
        <v>44</v>
      </c>
      <c r="D15" s="62" t="s">
        <v>164</v>
      </c>
      <c r="E15" s="62" t="s">
        <v>45</v>
      </c>
      <c r="F15" s="62" t="s">
        <v>46</v>
      </c>
      <c r="G15" s="62" t="s">
        <v>220</v>
      </c>
      <c r="H15" s="63" t="s">
        <v>79</v>
      </c>
      <c r="I15" s="63" t="s">
        <v>0</v>
      </c>
      <c r="J15" s="63" t="s">
        <v>1</v>
      </c>
      <c r="K15" s="63" t="s">
        <v>2</v>
      </c>
      <c r="L15" s="63" t="s">
        <v>3</v>
      </c>
      <c r="M15" s="63" t="s">
        <v>4</v>
      </c>
      <c r="N15" s="63" t="s">
        <v>5</v>
      </c>
      <c r="O15" s="63" t="s">
        <v>6</v>
      </c>
      <c r="P15" s="64" t="s">
        <v>64</v>
      </c>
    </row>
    <row r="16" spans="1:16" ht="24" customHeight="1" x14ac:dyDescent="0.2">
      <c r="B16" s="73">
        <v>1</v>
      </c>
      <c r="C16" s="74" t="s">
        <v>54</v>
      </c>
      <c r="D16" s="74" t="s">
        <v>176</v>
      </c>
      <c r="E16" s="74" t="s">
        <v>8</v>
      </c>
      <c r="F16" s="74" t="s">
        <v>49</v>
      </c>
      <c r="G16" s="75" t="s">
        <v>221</v>
      </c>
      <c r="H16" s="76">
        <v>5000</v>
      </c>
      <c r="I16" s="77">
        <v>0</v>
      </c>
      <c r="J16" s="76">
        <v>5000</v>
      </c>
      <c r="K16" s="76">
        <v>143.5</v>
      </c>
      <c r="L16" s="76">
        <v>705.67</v>
      </c>
      <c r="M16" s="76">
        <v>152</v>
      </c>
      <c r="N16" s="76">
        <v>0</v>
      </c>
      <c r="O16" s="76">
        <f>SUM(K16:N16)</f>
        <v>1001.17</v>
      </c>
      <c r="P16" s="78">
        <f>(J16-O16)</f>
        <v>3998.83</v>
      </c>
    </row>
    <row r="17" spans="1:16" ht="24" x14ac:dyDescent="0.2">
      <c r="B17" s="79">
        <v>2</v>
      </c>
      <c r="C17" s="80" t="s">
        <v>9</v>
      </c>
      <c r="D17" s="80" t="s">
        <v>176</v>
      </c>
      <c r="E17" s="80" t="s">
        <v>8</v>
      </c>
      <c r="F17" s="80" t="s">
        <v>48</v>
      </c>
      <c r="G17" s="81" t="s">
        <v>221</v>
      </c>
      <c r="H17" s="82">
        <v>5000</v>
      </c>
      <c r="I17" s="84">
        <v>0</v>
      </c>
      <c r="J17" s="82">
        <v>5000</v>
      </c>
      <c r="K17" s="82">
        <v>143.5</v>
      </c>
      <c r="L17" s="82">
        <v>0</v>
      </c>
      <c r="M17" s="82">
        <v>152</v>
      </c>
      <c r="N17" s="82">
        <v>0</v>
      </c>
      <c r="O17" s="82">
        <f t="shared" ref="O17:O27" si="0">SUM(K17:N17)</f>
        <v>295.5</v>
      </c>
      <c r="P17" s="83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2">
        <v>0</v>
      </c>
      <c r="M18" s="82">
        <v>304</v>
      </c>
      <c r="N18" s="82">
        <v>0</v>
      </c>
      <c r="O18" s="82">
        <f t="shared" si="0"/>
        <v>591</v>
      </c>
      <c r="P18" s="83">
        <f t="shared" si="1"/>
        <v>9409</v>
      </c>
    </row>
    <row r="19" spans="1:16" s="16" customFormat="1" ht="24" customHeight="1" x14ac:dyDescent="0.2">
      <c r="B19" s="79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2">
        <v>8148.24</v>
      </c>
      <c r="M19" s="82">
        <v>1064</v>
      </c>
      <c r="N19" s="82">
        <v>0</v>
      </c>
      <c r="O19" s="82">
        <f t="shared" si="0"/>
        <v>10216.74</v>
      </c>
      <c r="P19" s="83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2">
        <v>7056.75</v>
      </c>
      <c r="M20" s="82">
        <v>912</v>
      </c>
      <c r="N20" s="82">
        <v>0</v>
      </c>
      <c r="O20" s="82">
        <f t="shared" si="0"/>
        <v>8829.75</v>
      </c>
      <c r="P20" s="83">
        <f t="shared" si="1"/>
        <v>21170.25</v>
      </c>
    </row>
    <row r="21" spans="1:16" s="16" customFormat="1" ht="24" x14ac:dyDescent="0.2">
      <c r="B21" s="79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2">
        <v>0</v>
      </c>
      <c r="M21" s="82">
        <v>304</v>
      </c>
      <c r="N21" s="82">
        <v>0</v>
      </c>
      <c r="O21" s="82">
        <f t="shared" si="0"/>
        <v>591</v>
      </c>
      <c r="P21" s="83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2">
        <v>10116.36</v>
      </c>
      <c r="M22" s="82">
        <v>1520</v>
      </c>
      <c r="N22" s="82">
        <v>0</v>
      </c>
      <c r="O22" s="82">
        <f t="shared" si="0"/>
        <v>13071.36</v>
      </c>
      <c r="P22" s="83">
        <f t="shared" si="1"/>
        <v>36928.639999999999</v>
      </c>
    </row>
    <row r="23" spans="1:16" s="16" customFormat="1" ht="24" x14ac:dyDescent="0.2">
      <c r="A23" s="19"/>
      <c r="B23" s="79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2">
        <v>0</v>
      </c>
      <c r="M23" s="82">
        <v>304</v>
      </c>
      <c r="N23" s="82">
        <v>0</v>
      </c>
      <c r="O23" s="82">
        <f t="shared" si="0"/>
        <v>591</v>
      </c>
      <c r="P23" s="83">
        <f t="shared" si="1"/>
        <v>9409</v>
      </c>
    </row>
    <row r="24" spans="1:16" ht="24" x14ac:dyDescent="0.2">
      <c r="B24" s="18">
        <v>9</v>
      </c>
      <c r="C24" s="80" t="s">
        <v>107</v>
      </c>
      <c r="D24" s="80" t="s">
        <v>172</v>
      </c>
      <c r="E24" s="80" t="s">
        <v>186</v>
      </c>
      <c r="F24" s="80" t="s">
        <v>48</v>
      </c>
      <c r="G24" s="81" t="s">
        <v>221</v>
      </c>
      <c r="H24" s="82">
        <v>105000</v>
      </c>
      <c r="I24" s="84">
        <v>0</v>
      </c>
      <c r="J24" s="82">
        <v>105000</v>
      </c>
      <c r="K24" s="82">
        <v>3013.5</v>
      </c>
      <c r="L24" s="82">
        <v>22448.27</v>
      </c>
      <c r="M24" s="82">
        <v>3192</v>
      </c>
      <c r="N24" s="82">
        <v>0</v>
      </c>
      <c r="O24" s="82">
        <f t="shared" si="0"/>
        <v>28653.77</v>
      </c>
      <c r="P24" s="83">
        <f t="shared" si="1"/>
        <v>76346.23</v>
      </c>
    </row>
    <row r="25" spans="1:16" ht="24" customHeight="1" x14ac:dyDescent="0.2">
      <c r="B25" s="79">
        <v>10</v>
      </c>
      <c r="C25" s="80" t="s">
        <v>77</v>
      </c>
      <c r="D25" s="80" t="s">
        <v>192</v>
      </c>
      <c r="E25" s="80" t="s">
        <v>329</v>
      </c>
      <c r="F25" s="80" t="s">
        <v>48</v>
      </c>
      <c r="G25" s="81" t="s">
        <v>221</v>
      </c>
      <c r="H25" s="82">
        <v>40000</v>
      </c>
      <c r="I25" s="82">
        <v>0</v>
      </c>
      <c r="J25" s="82">
        <v>40000</v>
      </c>
      <c r="K25" s="82">
        <v>1148</v>
      </c>
      <c r="L25" s="82">
        <v>7899.12</v>
      </c>
      <c r="M25" s="82">
        <v>1216</v>
      </c>
      <c r="N25" s="82">
        <v>0</v>
      </c>
      <c r="O25" s="82">
        <f t="shared" si="0"/>
        <v>10263.119999999999</v>
      </c>
      <c r="P25" s="83">
        <f t="shared" si="1"/>
        <v>29736.880000000001</v>
      </c>
    </row>
    <row r="26" spans="1:16" ht="23.25" customHeight="1" x14ac:dyDescent="0.2">
      <c r="B26" s="18">
        <v>11</v>
      </c>
      <c r="C26" s="80" t="s">
        <v>38</v>
      </c>
      <c r="D26" s="80" t="s">
        <v>173</v>
      </c>
      <c r="E26" s="80" t="s">
        <v>255</v>
      </c>
      <c r="F26" s="80" t="s">
        <v>49</v>
      </c>
      <c r="G26" s="81" t="s">
        <v>221</v>
      </c>
      <c r="H26" s="82">
        <v>40000</v>
      </c>
      <c r="I26" s="84">
        <v>0</v>
      </c>
      <c r="J26" s="82">
        <v>40000</v>
      </c>
      <c r="K26" s="82">
        <v>1148</v>
      </c>
      <c r="L26" s="82">
        <v>9409</v>
      </c>
      <c r="M26" s="82">
        <v>1216</v>
      </c>
      <c r="N26" s="82">
        <v>0</v>
      </c>
      <c r="O26" s="82">
        <f t="shared" si="0"/>
        <v>11773</v>
      </c>
      <c r="P26" s="83">
        <f t="shared" si="1"/>
        <v>28227</v>
      </c>
    </row>
    <row r="27" spans="1:16" ht="24.75" thickBot="1" x14ac:dyDescent="0.25">
      <c r="B27" s="85">
        <v>12</v>
      </c>
      <c r="C27" s="86" t="s">
        <v>188</v>
      </c>
      <c r="D27" s="86" t="s">
        <v>173</v>
      </c>
      <c r="E27" s="86" t="s">
        <v>249</v>
      </c>
      <c r="F27" s="86" t="s">
        <v>49</v>
      </c>
      <c r="G27" s="87" t="s">
        <v>221</v>
      </c>
      <c r="H27" s="88">
        <v>15000</v>
      </c>
      <c r="I27" s="89">
        <v>0</v>
      </c>
      <c r="J27" s="88">
        <v>15000</v>
      </c>
      <c r="K27" s="88">
        <v>430.5</v>
      </c>
      <c r="L27" s="88">
        <v>412.98</v>
      </c>
      <c r="M27" s="88">
        <v>456</v>
      </c>
      <c r="N27" s="88">
        <v>0</v>
      </c>
      <c r="O27" s="88">
        <f t="shared" si="0"/>
        <v>1299.48</v>
      </c>
      <c r="P27" s="90">
        <f t="shared" si="1"/>
        <v>13700.52</v>
      </c>
    </row>
    <row r="28" spans="1:16" ht="13.5" thickBot="1" x14ac:dyDescent="0.25">
      <c r="A28" s="16"/>
      <c r="B28" s="226" t="s">
        <v>65</v>
      </c>
      <c r="C28" s="227"/>
      <c r="D28" s="227"/>
      <c r="E28" s="227"/>
      <c r="F28" s="227"/>
      <c r="G28" s="228"/>
      <c r="H28" s="67">
        <f t="shared" ref="H28:P28" si="2">SUM(H16:H27)</f>
        <v>355000</v>
      </c>
      <c r="I28" s="67">
        <f t="shared" si="2"/>
        <v>0</v>
      </c>
      <c r="J28" s="67">
        <f t="shared" si="2"/>
        <v>355000</v>
      </c>
      <c r="K28" s="67">
        <f t="shared" si="2"/>
        <v>10188.5</v>
      </c>
      <c r="L28" s="67">
        <f t="shared" si="2"/>
        <v>66196.39</v>
      </c>
      <c r="M28" s="67">
        <f t="shared" si="2"/>
        <v>10792</v>
      </c>
      <c r="N28" s="67">
        <f t="shared" si="2"/>
        <v>0</v>
      </c>
      <c r="O28" s="67">
        <f t="shared" si="2"/>
        <v>87176.89</v>
      </c>
      <c r="P28" s="68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1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1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0" t="s">
        <v>269</v>
      </c>
      <c r="E31" s="16"/>
      <c r="F31" s="213" t="s">
        <v>271</v>
      </c>
      <c r="G31" s="213"/>
      <c r="H31" s="16"/>
      <c r="I31" s="16"/>
      <c r="J31" s="16"/>
      <c r="K31" s="16"/>
      <c r="L31" s="213" t="s">
        <v>271</v>
      </c>
      <c r="M31" s="213"/>
      <c r="N31" s="213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0"/>
      <c r="G32" s="71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2"/>
      <c r="G33" s="31"/>
      <c r="H33" s="28"/>
      <c r="I33" s="16"/>
      <c r="J33" s="16"/>
      <c r="K33" s="27"/>
      <c r="L33" s="224"/>
      <c r="M33" s="224"/>
      <c r="N33" s="224"/>
      <c r="O33" s="27"/>
      <c r="P33" s="27"/>
    </row>
    <row r="34" spans="1:16" ht="14.25" x14ac:dyDescent="0.2">
      <c r="A34" s="16"/>
      <c r="B34" s="16"/>
      <c r="C34" s="16"/>
      <c r="D34" s="70" t="s">
        <v>270</v>
      </c>
      <c r="E34" s="27"/>
      <c r="F34" s="218" t="s">
        <v>273</v>
      </c>
      <c r="G34" s="218"/>
      <c r="H34" s="28"/>
      <c r="I34" s="16"/>
      <c r="J34" s="16"/>
      <c r="K34" s="27"/>
      <c r="L34" s="213" t="s">
        <v>272</v>
      </c>
      <c r="M34" s="213"/>
      <c r="N34" s="213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0"/>
      <c r="G35" s="71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0"/>
      <c r="G36" s="71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7" t="s">
        <v>147</v>
      </c>
      <c r="B1" s="38" t="s">
        <v>44</v>
      </c>
      <c r="C1" s="38" t="s">
        <v>164</v>
      </c>
      <c r="D1" s="38" t="s">
        <v>45</v>
      </c>
      <c r="E1" s="38" t="s">
        <v>46</v>
      </c>
      <c r="F1" s="38" t="s">
        <v>220</v>
      </c>
      <c r="G1" s="38" t="s">
        <v>322</v>
      </c>
      <c r="H1" s="39" t="s">
        <v>138</v>
      </c>
      <c r="I1" s="39" t="s">
        <v>0</v>
      </c>
      <c r="J1" s="39" t="s">
        <v>1</v>
      </c>
      <c r="K1" s="39" t="s">
        <v>2</v>
      </c>
      <c r="L1" s="39" t="s">
        <v>3</v>
      </c>
      <c r="M1" s="39" t="s">
        <v>4</v>
      </c>
      <c r="N1" s="39" t="s">
        <v>5</v>
      </c>
      <c r="O1" s="39" t="s">
        <v>6</v>
      </c>
      <c r="P1" s="40" t="s">
        <v>137</v>
      </c>
    </row>
    <row r="2" spans="1:16" ht="24" x14ac:dyDescent="0.2">
      <c r="A2" s="41">
        <v>1</v>
      </c>
      <c r="B2" s="42" t="s">
        <v>109</v>
      </c>
      <c r="C2" s="42" t="s">
        <v>53</v>
      </c>
      <c r="D2" s="42" t="s">
        <v>184</v>
      </c>
      <c r="E2" s="42" t="s">
        <v>59</v>
      </c>
      <c r="F2" s="43" t="s">
        <v>221</v>
      </c>
      <c r="G2" s="42" t="s">
        <v>323</v>
      </c>
      <c r="H2" s="44">
        <v>150000</v>
      </c>
      <c r="I2" s="45">
        <v>0</v>
      </c>
      <c r="J2" s="44">
        <v>150000</v>
      </c>
      <c r="K2" s="44">
        <f t="shared" ref="K2:K65" si="0">H2*0.0287</f>
        <v>4305</v>
      </c>
      <c r="L2" s="44">
        <v>23529.09</v>
      </c>
      <c r="M2" s="44">
        <v>4560</v>
      </c>
      <c r="N2" s="44">
        <v>1375.12</v>
      </c>
      <c r="O2" s="44">
        <f t="shared" ref="O2:O65" si="1">K2+L2+M2+N2</f>
        <v>33769.21</v>
      </c>
      <c r="P2" s="46">
        <f t="shared" ref="P2:P33" si="2">J2-O2</f>
        <v>116230.79000000001</v>
      </c>
    </row>
    <row r="3" spans="1:16" ht="24" x14ac:dyDescent="0.2">
      <c r="A3" s="47">
        <v>2</v>
      </c>
      <c r="B3" s="33" t="s">
        <v>111</v>
      </c>
      <c r="C3" s="33" t="s">
        <v>53</v>
      </c>
      <c r="D3" s="33" t="s">
        <v>262</v>
      </c>
      <c r="E3" s="33" t="s">
        <v>59</v>
      </c>
      <c r="F3" s="34" t="s">
        <v>221</v>
      </c>
      <c r="G3" s="33" t="s">
        <v>323</v>
      </c>
      <c r="H3" s="48">
        <v>75000</v>
      </c>
      <c r="I3" s="49">
        <v>0</v>
      </c>
      <c r="J3" s="48">
        <v>75000</v>
      </c>
      <c r="K3" s="48">
        <f t="shared" si="0"/>
        <v>2152.5</v>
      </c>
      <c r="L3" s="48">
        <v>6309.38</v>
      </c>
      <c r="M3" s="48">
        <f>H3*0.0304</f>
        <v>2280</v>
      </c>
      <c r="N3" s="48">
        <v>25</v>
      </c>
      <c r="O3" s="48">
        <f t="shared" si="1"/>
        <v>10766.880000000001</v>
      </c>
      <c r="P3" s="50">
        <f t="shared" si="2"/>
        <v>64233.119999999995</v>
      </c>
    </row>
    <row r="4" spans="1:16" ht="24" x14ac:dyDescent="0.2">
      <c r="A4" s="47">
        <v>3</v>
      </c>
      <c r="B4" s="33" t="s">
        <v>112</v>
      </c>
      <c r="C4" s="33" t="s">
        <v>53</v>
      </c>
      <c r="D4" s="33" t="s">
        <v>262</v>
      </c>
      <c r="E4" s="33" t="s">
        <v>59</v>
      </c>
      <c r="F4" s="34" t="s">
        <v>221</v>
      </c>
      <c r="G4" s="33" t="s">
        <v>323</v>
      </c>
      <c r="H4" s="48">
        <v>75000</v>
      </c>
      <c r="I4" s="49">
        <v>0</v>
      </c>
      <c r="J4" s="48">
        <v>75000</v>
      </c>
      <c r="K4" s="48">
        <f t="shared" si="0"/>
        <v>2152.5</v>
      </c>
      <c r="L4" s="48">
        <v>6309.38</v>
      </c>
      <c r="M4" s="48">
        <f>H4*0.0304</f>
        <v>2280</v>
      </c>
      <c r="N4" s="48">
        <v>25</v>
      </c>
      <c r="O4" s="48">
        <f t="shared" si="1"/>
        <v>10766.880000000001</v>
      </c>
      <c r="P4" s="50">
        <f t="shared" si="2"/>
        <v>64233.119999999995</v>
      </c>
    </row>
    <row r="5" spans="1:16" ht="24" x14ac:dyDescent="0.2">
      <c r="A5" s="47">
        <v>4</v>
      </c>
      <c r="B5" s="33" t="s">
        <v>177</v>
      </c>
      <c r="C5" s="33" t="s">
        <v>53</v>
      </c>
      <c r="D5" s="33" t="s">
        <v>197</v>
      </c>
      <c r="E5" s="33" t="s">
        <v>59</v>
      </c>
      <c r="F5" s="34" t="s">
        <v>222</v>
      </c>
      <c r="G5" s="33" t="s">
        <v>323</v>
      </c>
      <c r="H5" s="48">
        <v>165000</v>
      </c>
      <c r="I5" s="49">
        <v>0</v>
      </c>
      <c r="J5" s="48">
        <v>165000</v>
      </c>
      <c r="K5" s="48">
        <f t="shared" si="0"/>
        <v>4735.5</v>
      </c>
      <c r="L5" s="48">
        <v>27413.5</v>
      </c>
      <c r="M5" s="48">
        <v>4943.8</v>
      </c>
      <c r="N5" s="49">
        <v>25</v>
      </c>
      <c r="O5" s="48">
        <f t="shared" si="1"/>
        <v>37117.800000000003</v>
      </c>
      <c r="P5" s="50">
        <f t="shared" si="2"/>
        <v>127882.2</v>
      </c>
    </row>
    <row r="6" spans="1:16" ht="24" x14ac:dyDescent="0.2">
      <c r="A6" s="47">
        <v>5</v>
      </c>
      <c r="B6" s="33" t="s">
        <v>40</v>
      </c>
      <c r="C6" s="33" t="s">
        <v>53</v>
      </c>
      <c r="D6" s="33" t="s">
        <v>84</v>
      </c>
      <c r="E6" s="33" t="s">
        <v>48</v>
      </c>
      <c r="F6" s="34" t="s">
        <v>221</v>
      </c>
      <c r="G6" s="33" t="s">
        <v>323</v>
      </c>
      <c r="H6" s="48">
        <v>110000</v>
      </c>
      <c r="I6" s="49">
        <v>0</v>
      </c>
      <c r="J6" s="48">
        <v>110000</v>
      </c>
      <c r="K6" s="48">
        <f t="shared" si="0"/>
        <v>3157</v>
      </c>
      <c r="L6" s="48">
        <v>13782.56</v>
      </c>
      <c r="M6" s="48">
        <f>H6*0.0304</f>
        <v>3344</v>
      </c>
      <c r="N6" s="48">
        <v>2825.24</v>
      </c>
      <c r="O6" s="48">
        <f t="shared" si="1"/>
        <v>23108.799999999996</v>
      </c>
      <c r="P6" s="50">
        <f t="shared" si="2"/>
        <v>86891.200000000012</v>
      </c>
    </row>
    <row r="7" spans="1:16" ht="24" x14ac:dyDescent="0.2">
      <c r="A7" s="47">
        <v>6</v>
      </c>
      <c r="B7" s="33" t="s">
        <v>90</v>
      </c>
      <c r="C7" s="33" t="s">
        <v>53</v>
      </c>
      <c r="D7" s="33" t="s">
        <v>263</v>
      </c>
      <c r="E7" s="33" t="s">
        <v>49</v>
      </c>
      <c r="F7" s="34" t="s">
        <v>221</v>
      </c>
      <c r="G7" s="33" t="s">
        <v>323</v>
      </c>
      <c r="H7" s="48">
        <v>26000</v>
      </c>
      <c r="I7" s="49">
        <v>0</v>
      </c>
      <c r="J7" s="48">
        <v>26000</v>
      </c>
      <c r="K7" s="48">
        <f t="shared" si="0"/>
        <v>746.2</v>
      </c>
      <c r="L7" s="48">
        <v>0</v>
      </c>
      <c r="M7" s="48">
        <f>H7*0.0304</f>
        <v>790.4</v>
      </c>
      <c r="N7" s="48">
        <v>125</v>
      </c>
      <c r="O7" s="48">
        <f t="shared" si="1"/>
        <v>1661.6</v>
      </c>
      <c r="P7" s="50">
        <f t="shared" si="2"/>
        <v>24338.400000000001</v>
      </c>
    </row>
    <row r="8" spans="1:16" ht="24" x14ac:dyDescent="0.2">
      <c r="A8" s="47">
        <v>7</v>
      </c>
      <c r="B8" s="33" t="s">
        <v>144</v>
      </c>
      <c r="C8" s="33" t="s">
        <v>53</v>
      </c>
      <c r="D8" s="33" t="s">
        <v>17</v>
      </c>
      <c r="E8" s="33" t="s">
        <v>51</v>
      </c>
      <c r="F8" s="34" t="s">
        <v>221</v>
      </c>
      <c r="G8" s="33" t="s">
        <v>323</v>
      </c>
      <c r="H8" s="48">
        <v>16500</v>
      </c>
      <c r="I8" s="49">
        <v>0</v>
      </c>
      <c r="J8" s="48">
        <v>16500</v>
      </c>
      <c r="K8" s="48">
        <f t="shared" si="0"/>
        <v>473.55</v>
      </c>
      <c r="L8" s="49">
        <v>0</v>
      </c>
      <c r="M8" s="48">
        <f>H8*0.0304</f>
        <v>501.6</v>
      </c>
      <c r="N8" s="48">
        <v>1375.12</v>
      </c>
      <c r="O8" s="48">
        <f t="shared" si="1"/>
        <v>2350.27</v>
      </c>
      <c r="P8" s="50">
        <f t="shared" si="2"/>
        <v>14149.73</v>
      </c>
    </row>
    <row r="9" spans="1:16" ht="24" x14ac:dyDescent="0.2">
      <c r="A9" s="47">
        <v>8</v>
      </c>
      <c r="B9" s="33" t="s">
        <v>185</v>
      </c>
      <c r="C9" s="33" t="s">
        <v>53</v>
      </c>
      <c r="D9" s="33" t="s">
        <v>165</v>
      </c>
      <c r="E9" s="33" t="s">
        <v>51</v>
      </c>
      <c r="F9" s="34" t="s">
        <v>221</v>
      </c>
      <c r="G9" s="33" t="s">
        <v>323</v>
      </c>
      <c r="H9" s="48">
        <v>26000</v>
      </c>
      <c r="I9" s="49">
        <v>0</v>
      </c>
      <c r="J9" s="48">
        <v>20000</v>
      </c>
      <c r="K9" s="48">
        <f t="shared" si="0"/>
        <v>746.2</v>
      </c>
      <c r="L9" s="49">
        <v>0</v>
      </c>
      <c r="M9" s="48">
        <f>H9*0.0304</f>
        <v>790.4</v>
      </c>
      <c r="N9" s="48">
        <v>25</v>
      </c>
      <c r="O9" s="48">
        <f t="shared" si="1"/>
        <v>1561.6</v>
      </c>
      <c r="P9" s="50">
        <f t="shared" si="2"/>
        <v>18438.400000000001</v>
      </c>
    </row>
    <row r="10" spans="1:16" ht="24" x14ac:dyDescent="0.2">
      <c r="A10" s="47">
        <v>9</v>
      </c>
      <c r="B10" s="33" t="s">
        <v>105</v>
      </c>
      <c r="C10" s="33" t="s">
        <v>52</v>
      </c>
      <c r="D10" s="33" t="s">
        <v>106</v>
      </c>
      <c r="E10" s="33" t="s">
        <v>55</v>
      </c>
      <c r="F10" s="34" t="s">
        <v>221</v>
      </c>
      <c r="G10" s="33" t="s">
        <v>323</v>
      </c>
      <c r="H10" s="48">
        <v>185000</v>
      </c>
      <c r="I10" s="49">
        <v>0</v>
      </c>
      <c r="J10" s="48">
        <v>185000</v>
      </c>
      <c r="K10" s="48">
        <f t="shared" si="0"/>
        <v>5309.5</v>
      </c>
      <c r="L10" s="48">
        <v>32269.54</v>
      </c>
      <c r="M10" s="48">
        <v>4943.8</v>
      </c>
      <c r="N10" s="48">
        <v>25</v>
      </c>
      <c r="O10" s="48">
        <f t="shared" si="1"/>
        <v>42547.840000000004</v>
      </c>
      <c r="P10" s="50">
        <f t="shared" si="2"/>
        <v>142452.16</v>
      </c>
    </row>
    <row r="11" spans="1:16" x14ac:dyDescent="0.2">
      <c r="A11" s="47">
        <v>10</v>
      </c>
      <c r="B11" s="33" t="s">
        <v>114</v>
      </c>
      <c r="C11" s="33" t="s">
        <v>52</v>
      </c>
      <c r="D11" s="33" t="s">
        <v>262</v>
      </c>
      <c r="E11" s="33" t="s">
        <v>59</v>
      </c>
      <c r="F11" s="34" t="s">
        <v>221</v>
      </c>
      <c r="G11" s="33" t="s">
        <v>323</v>
      </c>
      <c r="H11" s="48">
        <v>75000</v>
      </c>
      <c r="I11" s="49">
        <v>0</v>
      </c>
      <c r="J11" s="48">
        <v>75000</v>
      </c>
      <c r="K11" s="48">
        <f t="shared" si="0"/>
        <v>2152.5</v>
      </c>
      <c r="L11" s="48">
        <v>6309.38</v>
      </c>
      <c r="M11" s="48">
        <f t="shared" ref="M11:M69" si="3">H11*0.0304</f>
        <v>2280</v>
      </c>
      <c r="N11" s="48">
        <v>125</v>
      </c>
      <c r="O11" s="48">
        <f t="shared" si="1"/>
        <v>10866.880000000001</v>
      </c>
      <c r="P11" s="50">
        <f t="shared" si="2"/>
        <v>64133.119999999995</v>
      </c>
    </row>
    <row r="12" spans="1:16" x14ac:dyDescent="0.2">
      <c r="A12" s="47">
        <v>11</v>
      </c>
      <c r="B12" s="33" t="s">
        <v>135</v>
      </c>
      <c r="C12" s="33" t="s">
        <v>52</v>
      </c>
      <c r="D12" s="33" t="s">
        <v>16</v>
      </c>
      <c r="E12" s="33" t="s">
        <v>59</v>
      </c>
      <c r="F12" s="34" t="s">
        <v>221</v>
      </c>
      <c r="G12" s="33" t="s">
        <v>323</v>
      </c>
      <c r="H12" s="48">
        <v>45000</v>
      </c>
      <c r="I12" s="49">
        <v>0</v>
      </c>
      <c r="J12" s="48">
        <v>45000</v>
      </c>
      <c r="K12" s="48">
        <f t="shared" si="0"/>
        <v>1291.5</v>
      </c>
      <c r="L12" s="48">
        <v>1148.33</v>
      </c>
      <c r="M12" s="48">
        <f t="shared" si="3"/>
        <v>1368</v>
      </c>
      <c r="N12" s="48">
        <v>2275</v>
      </c>
      <c r="O12" s="48">
        <f t="shared" si="1"/>
        <v>6082.83</v>
      </c>
      <c r="P12" s="50">
        <f t="shared" si="2"/>
        <v>38917.17</v>
      </c>
    </row>
    <row r="13" spans="1:16" x14ac:dyDescent="0.2">
      <c r="A13" s="47">
        <v>12</v>
      </c>
      <c r="B13" s="33" t="s">
        <v>14</v>
      </c>
      <c r="C13" s="33" t="s">
        <v>52</v>
      </c>
      <c r="D13" s="33" t="s">
        <v>10</v>
      </c>
      <c r="E13" s="33" t="s">
        <v>51</v>
      </c>
      <c r="F13" s="34" t="s">
        <v>222</v>
      </c>
      <c r="G13" s="33" t="s">
        <v>323</v>
      </c>
      <c r="H13" s="48">
        <v>30000</v>
      </c>
      <c r="I13" s="49">
        <v>0</v>
      </c>
      <c r="J13" s="48">
        <v>30000</v>
      </c>
      <c r="K13" s="48">
        <f t="shared" si="0"/>
        <v>861</v>
      </c>
      <c r="L13" s="49">
        <v>0</v>
      </c>
      <c r="M13" s="48">
        <f t="shared" si="3"/>
        <v>912</v>
      </c>
      <c r="N13" s="48">
        <v>25</v>
      </c>
      <c r="O13" s="48">
        <f t="shared" si="1"/>
        <v>1798</v>
      </c>
      <c r="P13" s="50">
        <f t="shared" si="2"/>
        <v>28202</v>
      </c>
    </row>
    <row r="14" spans="1:16" ht="24" x14ac:dyDescent="0.2">
      <c r="A14" s="47">
        <v>13</v>
      </c>
      <c r="B14" s="33" t="s">
        <v>26</v>
      </c>
      <c r="C14" s="33" t="s">
        <v>174</v>
      </c>
      <c r="D14" s="33" t="s">
        <v>27</v>
      </c>
      <c r="E14" s="33" t="s">
        <v>49</v>
      </c>
      <c r="F14" s="34" t="s">
        <v>221</v>
      </c>
      <c r="G14" s="33" t="s">
        <v>323</v>
      </c>
      <c r="H14" s="48">
        <v>70000</v>
      </c>
      <c r="I14" s="49">
        <v>0</v>
      </c>
      <c r="J14" s="48">
        <v>70000</v>
      </c>
      <c r="K14" s="48">
        <f t="shared" si="0"/>
        <v>2009</v>
      </c>
      <c r="L14" s="48">
        <v>0</v>
      </c>
      <c r="M14" s="48">
        <f t="shared" si="3"/>
        <v>2128</v>
      </c>
      <c r="N14" s="49">
        <v>125</v>
      </c>
      <c r="O14" s="48">
        <f t="shared" si="1"/>
        <v>4262</v>
      </c>
      <c r="P14" s="50">
        <f t="shared" si="2"/>
        <v>65738</v>
      </c>
    </row>
    <row r="15" spans="1:16" ht="24" x14ac:dyDescent="0.2">
      <c r="A15" s="47">
        <v>14</v>
      </c>
      <c r="B15" s="33" t="s">
        <v>24</v>
      </c>
      <c r="C15" s="33" t="s">
        <v>174</v>
      </c>
      <c r="D15" s="33" t="s">
        <v>13</v>
      </c>
      <c r="E15" s="33" t="s">
        <v>49</v>
      </c>
      <c r="F15" s="34" t="s">
        <v>221</v>
      </c>
      <c r="G15" s="33" t="s">
        <v>323</v>
      </c>
      <c r="H15" s="48">
        <v>35000</v>
      </c>
      <c r="I15" s="49">
        <v>0</v>
      </c>
      <c r="J15" s="48">
        <v>35000</v>
      </c>
      <c r="K15" s="48">
        <f t="shared" si="0"/>
        <v>1004.5</v>
      </c>
      <c r="L15" s="48">
        <v>0</v>
      </c>
      <c r="M15" s="48">
        <f t="shared" si="3"/>
        <v>1064</v>
      </c>
      <c r="N15" s="48">
        <v>2175</v>
      </c>
      <c r="O15" s="48">
        <f t="shared" si="1"/>
        <v>4243.5</v>
      </c>
      <c r="P15" s="50">
        <f t="shared" si="2"/>
        <v>30756.5</v>
      </c>
    </row>
    <row r="16" spans="1:16" x14ac:dyDescent="0.2">
      <c r="A16" s="47">
        <v>15</v>
      </c>
      <c r="B16" s="33" t="s">
        <v>99</v>
      </c>
      <c r="C16" s="33" t="s">
        <v>199</v>
      </c>
      <c r="D16" s="33" t="s">
        <v>212</v>
      </c>
      <c r="E16" s="33" t="s">
        <v>324</v>
      </c>
      <c r="F16" s="34" t="s">
        <v>222</v>
      </c>
      <c r="G16" s="33" t="s">
        <v>323</v>
      </c>
      <c r="H16" s="48">
        <v>65000</v>
      </c>
      <c r="I16" s="49">
        <v>0</v>
      </c>
      <c r="J16" s="48">
        <v>65000</v>
      </c>
      <c r="K16" s="48">
        <f t="shared" si="0"/>
        <v>1865.5</v>
      </c>
      <c r="L16" s="48">
        <v>4427.58</v>
      </c>
      <c r="M16" s="48">
        <f t="shared" si="3"/>
        <v>1976</v>
      </c>
      <c r="N16" s="48">
        <v>25</v>
      </c>
      <c r="O16" s="48">
        <f t="shared" si="1"/>
        <v>8294.08</v>
      </c>
      <c r="P16" s="50">
        <f t="shared" si="2"/>
        <v>56705.919999999998</v>
      </c>
    </row>
    <row r="17" spans="1:16" ht="24" x14ac:dyDescent="0.2">
      <c r="A17" s="47">
        <v>16</v>
      </c>
      <c r="B17" s="33" t="s">
        <v>68</v>
      </c>
      <c r="C17" s="33" t="s">
        <v>176</v>
      </c>
      <c r="D17" s="33" t="s">
        <v>8</v>
      </c>
      <c r="E17" s="33" t="s">
        <v>48</v>
      </c>
      <c r="F17" s="34" t="s">
        <v>221</v>
      </c>
      <c r="G17" s="33" t="s">
        <v>323</v>
      </c>
      <c r="H17" s="48">
        <v>80000</v>
      </c>
      <c r="I17" s="49">
        <v>0</v>
      </c>
      <c r="J17" s="48">
        <v>80000</v>
      </c>
      <c r="K17" s="48">
        <f t="shared" si="0"/>
        <v>2296</v>
      </c>
      <c r="L17" s="48">
        <v>7400.87</v>
      </c>
      <c r="M17" s="48">
        <f t="shared" si="3"/>
        <v>2432</v>
      </c>
      <c r="N17" s="48">
        <v>25</v>
      </c>
      <c r="O17" s="48">
        <f t="shared" si="1"/>
        <v>12153.869999999999</v>
      </c>
      <c r="P17" s="50">
        <f t="shared" si="2"/>
        <v>67846.13</v>
      </c>
    </row>
    <row r="18" spans="1:16" ht="24" x14ac:dyDescent="0.2">
      <c r="A18" s="47">
        <v>17</v>
      </c>
      <c r="B18" s="33" t="s">
        <v>9</v>
      </c>
      <c r="C18" s="33" t="s">
        <v>176</v>
      </c>
      <c r="D18" s="33" t="s">
        <v>8</v>
      </c>
      <c r="E18" s="33" t="s">
        <v>48</v>
      </c>
      <c r="F18" s="34" t="s">
        <v>221</v>
      </c>
      <c r="G18" s="33" t="s">
        <v>323</v>
      </c>
      <c r="H18" s="48">
        <v>45000</v>
      </c>
      <c r="I18" s="49">
        <v>0</v>
      </c>
      <c r="J18" s="48">
        <v>45000</v>
      </c>
      <c r="K18" s="48">
        <f t="shared" si="0"/>
        <v>1291.5</v>
      </c>
      <c r="L18" s="48">
        <v>743.29</v>
      </c>
      <c r="M18" s="48">
        <f t="shared" si="3"/>
        <v>1368</v>
      </c>
      <c r="N18" s="48">
        <v>2825.24</v>
      </c>
      <c r="O18" s="48">
        <f t="shared" si="1"/>
        <v>6228.03</v>
      </c>
      <c r="P18" s="50">
        <f t="shared" si="2"/>
        <v>38771.97</v>
      </c>
    </row>
    <row r="19" spans="1:16" ht="24" x14ac:dyDescent="0.2">
      <c r="A19" s="47">
        <v>18</v>
      </c>
      <c r="B19" s="33" t="s">
        <v>54</v>
      </c>
      <c r="C19" s="33" t="s">
        <v>176</v>
      </c>
      <c r="D19" s="33" t="s">
        <v>8</v>
      </c>
      <c r="E19" s="33" t="s">
        <v>49</v>
      </c>
      <c r="F19" s="34" t="s">
        <v>221</v>
      </c>
      <c r="G19" s="33" t="s">
        <v>323</v>
      </c>
      <c r="H19" s="48">
        <v>45000</v>
      </c>
      <c r="I19" s="49">
        <v>0</v>
      </c>
      <c r="J19" s="48">
        <v>45000</v>
      </c>
      <c r="K19" s="48">
        <f t="shared" si="0"/>
        <v>1291.5</v>
      </c>
      <c r="L19" s="48">
        <v>945.81</v>
      </c>
      <c r="M19" s="48">
        <f t="shared" si="3"/>
        <v>1368</v>
      </c>
      <c r="N19" s="48">
        <v>1475.12</v>
      </c>
      <c r="O19" s="48">
        <f t="shared" si="1"/>
        <v>5080.43</v>
      </c>
      <c r="P19" s="50">
        <f t="shared" si="2"/>
        <v>39919.57</v>
      </c>
    </row>
    <row r="20" spans="1:16" x14ac:dyDescent="0.2">
      <c r="A20" s="47">
        <v>19</v>
      </c>
      <c r="B20" s="33" t="s">
        <v>116</v>
      </c>
      <c r="C20" s="33" t="s">
        <v>176</v>
      </c>
      <c r="D20" s="33" t="s">
        <v>98</v>
      </c>
      <c r="E20" s="33" t="s">
        <v>49</v>
      </c>
      <c r="F20" s="34" t="s">
        <v>222</v>
      </c>
      <c r="G20" s="33" t="s">
        <v>323</v>
      </c>
      <c r="H20" s="48">
        <v>35000</v>
      </c>
      <c r="I20" s="49">
        <v>0</v>
      </c>
      <c r="J20" s="48">
        <v>35000</v>
      </c>
      <c r="K20" s="48">
        <f t="shared" si="0"/>
        <v>1004.5</v>
      </c>
      <c r="L20" s="48">
        <v>0</v>
      </c>
      <c r="M20" s="48">
        <f t="shared" si="3"/>
        <v>1064</v>
      </c>
      <c r="N20" s="48">
        <v>25</v>
      </c>
      <c r="O20" s="48">
        <f t="shared" si="1"/>
        <v>2093.5</v>
      </c>
      <c r="P20" s="50">
        <f t="shared" si="2"/>
        <v>32906.5</v>
      </c>
    </row>
    <row r="21" spans="1:16" ht="24" x14ac:dyDescent="0.2">
      <c r="A21" s="47">
        <v>20</v>
      </c>
      <c r="B21" s="33" t="s">
        <v>233</v>
      </c>
      <c r="C21" s="33" t="s">
        <v>176</v>
      </c>
      <c r="D21" s="33" t="s">
        <v>234</v>
      </c>
      <c r="E21" s="33" t="s">
        <v>49</v>
      </c>
      <c r="F21" s="34" t="s">
        <v>221</v>
      </c>
      <c r="G21" s="33" t="s">
        <v>323</v>
      </c>
      <c r="H21" s="48">
        <v>35000</v>
      </c>
      <c r="I21" s="49">
        <v>0</v>
      </c>
      <c r="J21" s="48">
        <v>35000</v>
      </c>
      <c r="K21" s="48">
        <f t="shared" si="0"/>
        <v>1004.5</v>
      </c>
      <c r="L21" s="48">
        <v>0</v>
      </c>
      <c r="M21" s="48">
        <f t="shared" si="3"/>
        <v>1064</v>
      </c>
      <c r="N21" s="48">
        <v>25</v>
      </c>
      <c r="O21" s="48">
        <f t="shared" si="1"/>
        <v>2093.5</v>
      </c>
      <c r="P21" s="50">
        <f t="shared" si="2"/>
        <v>32906.5</v>
      </c>
    </row>
    <row r="22" spans="1:16" ht="24" x14ac:dyDescent="0.2">
      <c r="A22" s="47">
        <v>21</v>
      </c>
      <c r="B22" s="33" t="s">
        <v>20</v>
      </c>
      <c r="C22" s="33" t="s">
        <v>175</v>
      </c>
      <c r="D22" s="33" t="s">
        <v>67</v>
      </c>
      <c r="E22" s="33" t="s">
        <v>48</v>
      </c>
      <c r="F22" s="34" t="s">
        <v>221</v>
      </c>
      <c r="G22" s="33" t="s">
        <v>323</v>
      </c>
      <c r="H22" s="48">
        <v>60000</v>
      </c>
      <c r="I22" s="49">
        <v>0</v>
      </c>
      <c r="J22" s="48">
        <v>60000</v>
      </c>
      <c r="K22" s="48">
        <f t="shared" si="0"/>
        <v>1722</v>
      </c>
      <c r="L22" s="48">
        <v>3486.68</v>
      </c>
      <c r="M22" s="48">
        <f t="shared" si="3"/>
        <v>1824</v>
      </c>
      <c r="N22" s="48">
        <v>2279</v>
      </c>
      <c r="O22" s="48">
        <f t="shared" si="1"/>
        <v>9311.68</v>
      </c>
      <c r="P22" s="50">
        <f t="shared" si="2"/>
        <v>50688.32</v>
      </c>
    </row>
    <row r="23" spans="1:16" x14ac:dyDescent="0.2">
      <c r="A23" s="47">
        <v>22</v>
      </c>
      <c r="B23" s="33" t="s">
        <v>69</v>
      </c>
      <c r="C23" s="33" t="s">
        <v>175</v>
      </c>
      <c r="D23" s="33" t="s">
        <v>70</v>
      </c>
      <c r="E23" s="33" t="s">
        <v>49</v>
      </c>
      <c r="F23" s="34" t="s">
        <v>222</v>
      </c>
      <c r="G23" s="33" t="s">
        <v>323</v>
      </c>
      <c r="H23" s="48">
        <v>55000</v>
      </c>
      <c r="I23" s="49">
        <v>0</v>
      </c>
      <c r="J23" s="48">
        <v>55000</v>
      </c>
      <c r="K23" s="48">
        <f t="shared" si="0"/>
        <v>1578.5</v>
      </c>
      <c r="L23" s="48">
        <v>2559.6799999999998</v>
      </c>
      <c r="M23" s="48">
        <f t="shared" si="3"/>
        <v>1672</v>
      </c>
      <c r="N23" s="48">
        <v>125</v>
      </c>
      <c r="O23" s="48">
        <f t="shared" si="1"/>
        <v>5935.18</v>
      </c>
      <c r="P23" s="50">
        <f t="shared" si="2"/>
        <v>49064.82</v>
      </c>
    </row>
    <row r="24" spans="1:16" ht="24" x14ac:dyDescent="0.2">
      <c r="A24" s="47">
        <v>23</v>
      </c>
      <c r="B24" s="33" t="s">
        <v>86</v>
      </c>
      <c r="C24" s="33" t="s">
        <v>175</v>
      </c>
      <c r="D24" s="33" t="s">
        <v>89</v>
      </c>
      <c r="E24" s="33" t="s">
        <v>48</v>
      </c>
      <c r="F24" s="34" t="s">
        <v>222</v>
      </c>
      <c r="G24" s="33" t="s">
        <v>323</v>
      </c>
      <c r="H24" s="48">
        <v>45000</v>
      </c>
      <c r="I24" s="49">
        <v>0</v>
      </c>
      <c r="J24" s="48">
        <v>45000</v>
      </c>
      <c r="K24" s="48">
        <f t="shared" si="0"/>
        <v>1291.5</v>
      </c>
      <c r="L24" s="48">
        <v>1148.33</v>
      </c>
      <c r="M24" s="48">
        <f t="shared" si="3"/>
        <v>1368</v>
      </c>
      <c r="N24" s="48">
        <v>125</v>
      </c>
      <c r="O24" s="48">
        <f t="shared" si="1"/>
        <v>3932.83</v>
      </c>
      <c r="P24" s="50">
        <f t="shared" si="2"/>
        <v>41067.17</v>
      </c>
    </row>
    <row r="25" spans="1:16" x14ac:dyDescent="0.2">
      <c r="A25" s="47">
        <v>24</v>
      </c>
      <c r="B25" s="33" t="s">
        <v>94</v>
      </c>
      <c r="C25" s="33" t="s">
        <v>175</v>
      </c>
      <c r="D25" s="33" t="s">
        <v>95</v>
      </c>
      <c r="E25" s="33" t="s">
        <v>49</v>
      </c>
      <c r="F25" s="34" t="s">
        <v>222</v>
      </c>
      <c r="G25" s="33" t="s">
        <v>323</v>
      </c>
      <c r="H25" s="48">
        <v>36000</v>
      </c>
      <c r="I25" s="49">
        <v>0</v>
      </c>
      <c r="J25" s="48">
        <v>36000</v>
      </c>
      <c r="K25" s="48">
        <f t="shared" si="0"/>
        <v>1033.2</v>
      </c>
      <c r="L25" s="49">
        <v>0</v>
      </c>
      <c r="M25" s="48">
        <f t="shared" si="3"/>
        <v>1094.4000000000001</v>
      </c>
      <c r="N25" s="48">
        <v>125</v>
      </c>
      <c r="O25" s="48">
        <f t="shared" si="1"/>
        <v>2252.6000000000004</v>
      </c>
      <c r="P25" s="50">
        <f t="shared" si="2"/>
        <v>33747.4</v>
      </c>
    </row>
    <row r="26" spans="1:16" ht="24" x14ac:dyDescent="0.2">
      <c r="A26" s="47">
        <v>25</v>
      </c>
      <c r="B26" s="33" t="s">
        <v>101</v>
      </c>
      <c r="C26" s="33" t="s">
        <v>175</v>
      </c>
      <c r="D26" s="33" t="s">
        <v>13</v>
      </c>
      <c r="E26" s="33" t="s">
        <v>49</v>
      </c>
      <c r="F26" s="34" t="s">
        <v>222</v>
      </c>
      <c r="G26" s="33" t="s">
        <v>323</v>
      </c>
      <c r="H26" s="48">
        <v>35000</v>
      </c>
      <c r="I26" s="49">
        <v>0</v>
      </c>
      <c r="J26" s="48">
        <v>35000</v>
      </c>
      <c r="K26" s="48">
        <f t="shared" si="0"/>
        <v>1004.5</v>
      </c>
      <c r="L26" s="48">
        <v>0</v>
      </c>
      <c r="M26" s="48">
        <f t="shared" si="3"/>
        <v>1064</v>
      </c>
      <c r="N26" s="48">
        <v>25</v>
      </c>
      <c r="O26" s="48">
        <f t="shared" si="1"/>
        <v>2093.5</v>
      </c>
      <c r="P26" s="50">
        <f t="shared" si="2"/>
        <v>32906.5</v>
      </c>
    </row>
    <row r="27" spans="1:16" x14ac:dyDescent="0.2">
      <c r="A27" s="47">
        <v>26</v>
      </c>
      <c r="B27" s="33" t="s">
        <v>260</v>
      </c>
      <c r="C27" s="33" t="s">
        <v>175</v>
      </c>
      <c r="D27" s="33" t="s">
        <v>261</v>
      </c>
      <c r="E27" s="33" t="s">
        <v>49</v>
      </c>
      <c r="F27" s="34" t="s">
        <v>221</v>
      </c>
      <c r="G27" s="33" t="s">
        <v>323</v>
      </c>
      <c r="H27" s="48">
        <v>45000</v>
      </c>
      <c r="I27" s="49">
        <v>0</v>
      </c>
      <c r="J27" s="48">
        <v>45000</v>
      </c>
      <c r="K27" s="48">
        <f t="shared" si="0"/>
        <v>1291.5</v>
      </c>
      <c r="L27" s="48">
        <v>1148.33</v>
      </c>
      <c r="M27" s="48">
        <f t="shared" si="3"/>
        <v>1368</v>
      </c>
      <c r="N27" s="48">
        <v>25</v>
      </c>
      <c r="O27" s="48">
        <f t="shared" si="1"/>
        <v>3832.83</v>
      </c>
      <c r="P27" s="50">
        <f t="shared" si="2"/>
        <v>41167.17</v>
      </c>
    </row>
    <row r="28" spans="1:16" ht="24" x14ac:dyDescent="0.2">
      <c r="A28" s="47">
        <v>27</v>
      </c>
      <c r="B28" s="33" t="s">
        <v>169</v>
      </c>
      <c r="C28" s="33" t="s">
        <v>224</v>
      </c>
      <c r="D28" s="33" t="s">
        <v>32</v>
      </c>
      <c r="E28" s="33" t="s">
        <v>59</v>
      </c>
      <c r="F28" s="34" t="s">
        <v>222</v>
      </c>
      <c r="G28" s="33" t="s">
        <v>323</v>
      </c>
      <c r="H28" s="48">
        <v>100000</v>
      </c>
      <c r="I28" s="49">
        <v>0</v>
      </c>
      <c r="J28" s="48">
        <v>100000</v>
      </c>
      <c r="K28" s="48">
        <f t="shared" si="0"/>
        <v>2870</v>
      </c>
      <c r="L28" s="48">
        <v>12105.37</v>
      </c>
      <c r="M28" s="48">
        <f t="shared" si="3"/>
        <v>3040</v>
      </c>
      <c r="N28" s="48">
        <v>25</v>
      </c>
      <c r="O28" s="48">
        <f t="shared" si="1"/>
        <v>18040.370000000003</v>
      </c>
      <c r="P28" s="50">
        <f t="shared" si="2"/>
        <v>81959.63</v>
      </c>
    </row>
    <row r="29" spans="1:16" ht="24" x14ac:dyDescent="0.2">
      <c r="A29" s="47">
        <v>28</v>
      </c>
      <c r="B29" s="33" t="s">
        <v>168</v>
      </c>
      <c r="C29" s="33" t="s">
        <v>224</v>
      </c>
      <c r="D29" s="33" t="s">
        <v>32</v>
      </c>
      <c r="E29" s="33" t="s">
        <v>59</v>
      </c>
      <c r="F29" s="34" t="s">
        <v>222</v>
      </c>
      <c r="G29" s="33" t="s">
        <v>323</v>
      </c>
      <c r="H29" s="48">
        <v>100000</v>
      </c>
      <c r="I29" s="49">
        <v>0</v>
      </c>
      <c r="J29" s="48">
        <v>100000</v>
      </c>
      <c r="K29" s="48">
        <f t="shared" si="0"/>
        <v>2870</v>
      </c>
      <c r="L29" s="48">
        <v>12105.37</v>
      </c>
      <c r="M29" s="48">
        <f t="shared" si="3"/>
        <v>3040</v>
      </c>
      <c r="N29" s="48">
        <v>25</v>
      </c>
      <c r="O29" s="48">
        <f t="shared" si="1"/>
        <v>18040.370000000003</v>
      </c>
      <c r="P29" s="50">
        <f t="shared" si="2"/>
        <v>81959.63</v>
      </c>
    </row>
    <row r="30" spans="1:16" ht="24" x14ac:dyDescent="0.2">
      <c r="A30" s="47">
        <v>29</v>
      </c>
      <c r="B30" s="33" t="s">
        <v>167</v>
      </c>
      <c r="C30" s="33" t="s">
        <v>224</v>
      </c>
      <c r="D30" s="33" t="s">
        <v>96</v>
      </c>
      <c r="E30" s="33" t="s">
        <v>59</v>
      </c>
      <c r="F30" s="34" t="s">
        <v>221</v>
      </c>
      <c r="G30" s="33" t="s">
        <v>323</v>
      </c>
      <c r="H30" s="48">
        <v>40000</v>
      </c>
      <c r="I30" s="49">
        <v>0</v>
      </c>
      <c r="J30" s="48">
        <v>40000</v>
      </c>
      <c r="K30" s="48">
        <f t="shared" si="0"/>
        <v>1148</v>
      </c>
      <c r="L30" s="48">
        <v>442.65</v>
      </c>
      <c r="M30" s="48">
        <f t="shared" si="3"/>
        <v>1216</v>
      </c>
      <c r="N30" s="48">
        <v>125</v>
      </c>
      <c r="O30" s="48">
        <f t="shared" si="1"/>
        <v>2931.65</v>
      </c>
      <c r="P30" s="50">
        <f t="shared" si="2"/>
        <v>37068.35</v>
      </c>
    </row>
    <row r="31" spans="1:16" ht="24" x14ac:dyDescent="0.2">
      <c r="A31" s="47">
        <v>30</v>
      </c>
      <c r="B31" s="33" t="s">
        <v>166</v>
      </c>
      <c r="C31" s="33" t="s">
        <v>224</v>
      </c>
      <c r="D31" s="33" t="s">
        <v>32</v>
      </c>
      <c r="E31" s="33" t="s">
        <v>59</v>
      </c>
      <c r="F31" s="34" t="s">
        <v>222</v>
      </c>
      <c r="G31" s="33" t="s">
        <v>323</v>
      </c>
      <c r="H31" s="48">
        <v>100000</v>
      </c>
      <c r="I31" s="49">
        <v>0</v>
      </c>
      <c r="J31" s="48">
        <v>100000</v>
      </c>
      <c r="K31" s="48">
        <f t="shared" si="0"/>
        <v>2870</v>
      </c>
      <c r="L31" s="48">
        <v>12105.37</v>
      </c>
      <c r="M31" s="48">
        <f t="shared" si="3"/>
        <v>3040</v>
      </c>
      <c r="N31" s="48">
        <v>25</v>
      </c>
      <c r="O31" s="48">
        <f t="shared" si="1"/>
        <v>18040.370000000003</v>
      </c>
      <c r="P31" s="50">
        <f t="shared" si="2"/>
        <v>81959.63</v>
      </c>
    </row>
    <row r="32" spans="1:16" ht="24" x14ac:dyDescent="0.2">
      <c r="A32" s="47">
        <v>31</v>
      </c>
      <c r="B32" s="33" t="s">
        <v>235</v>
      </c>
      <c r="C32" s="33" t="s">
        <v>224</v>
      </c>
      <c r="D32" s="33" t="s">
        <v>236</v>
      </c>
      <c r="E32" s="33" t="s">
        <v>49</v>
      </c>
      <c r="F32" s="34" t="s">
        <v>221</v>
      </c>
      <c r="G32" s="33" t="s">
        <v>323</v>
      </c>
      <c r="H32" s="48">
        <v>35000</v>
      </c>
      <c r="I32" s="49">
        <v>0</v>
      </c>
      <c r="J32" s="48">
        <v>35000</v>
      </c>
      <c r="K32" s="48">
        <f t="shared" si="0"/>
        <v>1004.5</v>
      </c>
      <c r="L32" s="48">
        <v>0</v>
      </c>
      <c r="M32" s="48">
        <f t="shared" si="3"/>
        <v>1064</v>
      </c>
      <c r="N32" s="48">
        <v>25</v>
      </c>
      <c r="O32" s="48">
        <f t="shared" si="1"/>
        <v>2093.5</v>
      </c>
      <c r="P32" s="50">
        <f t="shared" si="2"/>
        <v>32906.5</v>
      </c>
    </row>
    <row r="33" spans="1:16" ht="24" x14ac:dyDescent="0.2">
      <c r="A33" s="47">
        <v>32</v>
      </c>
      <c r="B33" s="33" t="s">
        <v>12</v>
      </c>
      <c r="C33" s="33" t="s">
        <v>163</v>
      </c>
      <c r="D33" s="33" t="s">
        <v>237</v>
      </c>
      <c r="E33" s="33" t="s">
        <v>48</v>
      </c>
      <c r="F33" s="34" t="s">
        <v>221</v>
      </c>
      <c r="G33" s="33" t="s">
        <v>323</v>
      </c>
      <c r="H33" s="48">
        <v>80000</v>
      </c>
      <c r="I33" s="49">
        <v>0</v>
      </c>
      <c r="J33" s="48">
        <v>80000</v>
      </c>
      <c r="K33" s="48">
        <f t="shared" si="0"/>
        <v>2296</v>
      </c>
      <c r="L33" s="48">
        <v>7063.34</v>
      </c>
      <c r="M33" s="48">
        <f t="shared" si="3"/>
        <v>2432</v>
      </c>
      <c r="N33" s="48">
        <v>1475.12</v>
      </c>
      <c r="O33" s="48">
        <f t="shared" si="1"/>
        <v>13266.46</v>
      </c>
      <c r="P33" s="50">
        <f t="shared" si="2"/>
        <v>66733.540000000008</v>
      </c>
    </row>
    <row r="34" spans="1:16" x14ac:dyDescent="0.2">
      <c r="A34" s="47">
        <v>33</v>
      </c>
      <c r="B34" s="33" t="s">
        <v>71</v>
      </c>
      <c r="C34" s="33" t="s">
        <v>162</v>
      </c>
      <c r="D34" s="33" t="s">
        <v>207</v>
      </c>
      <c r="E34" s="33" t="s">
        <v>49</v>
      </c>
      <c r="F34" s="34" t="s">
        <v>222</v>
      </c>
      <c r="G34" s="33" t="s">
        <v>323</v>
      </c>
      <c r="H34" s="48">
        <v>36000</v>
      </c>
      <c r="I34" s="49">
        <v>0</v>
      </c>
      <c r="J34" s="48">
        <v>36000</v>
      </c>
      <c r="K34" s="48">
        <f t="shared" si="0"/>
        <v>1033.2</v>
      </c>
      <c r="L34" s="48">
        <v>0</v>
      </c>
      <c r="M34" s="48">
        <f t="shared" si="3"/>
        <v>1094.4000000000001</v>
      </c>
      <c r="N34" s="49">
        <v>25</v>
      </c>
      <c r="O34" s="48">
        <f t="shared" si="1"/>
        <v>2152.6000000000004</v>
      </c>
      <c r="P34" s="50">
        <f>H34-O34</f>
        <v>33847.4</v>
      </c>
    </row>
    <row r="35" spans="1:16" ht="24" x14ac:dyDescent="0.2">
      <c r="A35" s="47">
        <v>34</v>
      </c>
      <c r="B35" s="33" t="s">
        <v>85</v>
      </c>
      <c r="C35" s="33" t="s">
        <v>162</v>
      </c>
      <c r="D35" s="33" t="s">
        <v>253</v>
      </c>
      <c r="E35" s="33" t="s">
        <v>49</v>
      </c>
      <c r="F35" s="34" t="s">
        <v>221</v>
      </c>
      <c r="G35" s="33" t="s">
        <v>323</v>
      </c>
      <c r="H35" s="48">
        <v>35000</v>
      </c>
      <c r="I35" s="49">
        <v>0</v>
      </c>
      <c r="J35" s="48">
        <v>35000</v>
      </c>
      <c r="K35" s="48">
        <f t="shared" si="0"/>
        <v>1004.5</v>
      </c>
      <c r="L35" s="49">
        <v>0</v>
      </c>
      <c r="M35" s="48">
        <f t="shared" si="3"/>
        <v>1064</v>
      </c>
      <c r="N35" s="49">
        <v>25</v>
      </c>
      <c r="O35" s="48">
        <f t="shared" si="1"/>
        <v>2093.5</v>
      </c>
      <c r="P35" s="50">
        <f>H35-O35</f>
        <v>32906.5</v>
      </c>
    </row>
    <row r="36" spans="1:16" x14ac:dyDescent="0.2">
      <c r="A36" s="47">
        <v>35</v>
      </c>
      <c r="B36" s="33" t="s">
        <v>146</v>
      </c>
      <c r="C36" s="33" t="s">
        <v>162</v>
      </c>
      <c r="D36" s="33" t="s">
        <v>13</v>
      </c>
      <c r="E36" s="33" t="s">
        <v>49</v>
      </c>
      <c r="F36" s="34" t="s">
        <v>222</v>
      </c>
      <c r="G36" s="33" t="s">
        <v>323</v>
      </c>
      <c r="H36" s="48">
        <v>35000</v>
      </c>
      <c r="I36" s="49">
        <v>0</v>
      </c>
      <c r="J36" s="48">
        <v>35000</v>
      </c>
      <c r="K36" s="48">
        <f t="shared" si="0"/>
        <v>1004.5</v>
      </c>
      <c r="L36" s="49">
        <v>0</v>
      </c>
      <c r="M36" s="48">
        <f t="shared" si="3"/>
        <v>1064</v>
      </c>
      <c r="N36" s="48">
        <v>2974.04</v>
      </c>
      <c r="O36" s="48">
        <f t="shared" si="1"/>
        <v>5042.54</v>
      </c>
      <c r="P36" s="50">
        <f t="shared" ref="P36:P95" si="4">J36-O36</f>
        <v>29957.46</v>
      </c>
    </row>
    <row r="37" spans="1:16" x14ac:dyDescent="0.2">
      <c r="A37" s="47">
        <v>36</v>
      </c>
      <c r="B37" s="33" t="s">
        <v>57</v>
      </c>
      <c r="C37" s="33" t="s">
        <v>162</v>
      </c>
      <c r="D37" s="33" t="s">
        <v>13</v>
      </c>
      <c r="E37" s="33" t="s">
        <v>48</v>
      </c>
      <c r="F37" s="34" t="s">
        <v>221</v>
      </c>
      <c r="G37" s="33" t="s">
        <v>323</v>
      </c>
      <c r="H37" s="48">
        <v>35000</v>
      </c>
      <c r="I37" s="49">
        <v>0</v>
      </c>
      <c r="J37" s="48">
        <v>35000</v>
      </c>
      <c r="K37" s="48">
        <f t="shared" si="0"/>
        <v>1004.5</v>
      </c>
      <c r="L37" s="48">
        <v>0</v>
      </c>
      <c r="M37" s="48">
        <f t="shared" si="3"/>
        <v>1064</v>
      </c>
      <c r="N37" s="48">
        <v>125</v>
      </c>
      <c r="O37" s="48">
        <f t="shared" si="1"/>
        <v>2193.5</v>
      </c>
      <c r="P37" s="50">
        <f t="shared" si="4"/>
        <v>32806.5</v>
      </c>
    </row>
    <row r="38" spans="1:16" x14ac:dyDescent="0.2">
      <c r="A38" s="47">
        <v>37</v>
      </c>
      <c r="B38" s="33" t="s">
        <v>170</v>
      </c>
      <c r="C38" s="33" t="s">
        <v>162</v>
      </c>
      <c r="D38" s="33" t="s">
        <v>13</v>
      </c>
      <c r="E38" s="33" t="s">
        <v>49</v>
      </c>
      <c r="F38" s="34" t="s">
        <v>221</v>
      </c>
      <c r="G38" s="33" t="s">
        <v>323</v>
      </c>
      <c r="H38" s="48">
        <v>35000</v>
      </c>
      <c r="I38" s="49">
        <v>0</v>
      </c>
      <c r="J38" s="48">
        <v>35000</v>
      </c>
      <c r="K38" s="48">
        <f t="shared" si="0"/>
        <v>1004.5</v>
      </c>
      <c r="L38" s="49">
        <v>0</v>
      </c>
      <c r="M38" s="48">
        <f t="shared" si="3"/>
        <v>1064</v>
      </c>
      <c r="N38" s="48">
        <v>25</v>
      </c>
      <c r="O38" s="48">
        <f t="shared" si="1"/>
        <v>2093.5</v>
      </c>
      <c r="P38" s="50">
        <f t="shared" si="4"/>
        <v>32906.5</v>
      </c>
    </row>
    <row r="39" spans="1:16" x14ac:dyDescent="0.2">
      <c r="A39" s="47">
        <v>38</v>
      </c>
      <c r="B39" s="33" t="s">
        <v>179</v>
      </c>
      <c r="C39" s="33" t="s">
        <v>162</v>
      </c>
      <c r="D39" s="33" t="s">
        <v>213</v>
      </c>
      <c r="E39" s="33" t="s">
        <v>51</v>
      </c>
      <c r="F39" s="34" t="s">
        <v>222</v>
      </c>
      <c r="G39" s="33" t="s">
        <v>323</v>
      </c>
      <c r="H39" s="48">
        <v>17500</v>
      </c>
      <c r="I39" s="49">
        <v>0</v>
      </c>
      <c r="J39" s="48">
        <v>17500</v>
      </c>
      <c r="K39" s="48">
        <f t="shared" si="0"/>
        <v>502.25</v>
      </c>
      <c r="L39" s="49">
        <v>0</v>
      </c>
      <c r="M39" s="48">
        <f t="shared" si="3"/>
        <v>532</v>
      </c>
      <c r="N39" s="48">
        <v>25</v>
      </c>
      <c r="O39" s="48">
        <f t="shared" si="1"/>
        <v>1059.25</v>
      </c>
      <c r="P39" s="50">
        <f t="shared" si="4"/>
        <v>16440.75</v>
      </c>
    </row>
    <row r="40" spans="1:16" ht="24" x14ac:dyDescent="0.2">
      <c r="A40" s="47">
        <v>39</v>
      </c>
      <c r="B40" s="33" t="s">
        <v>60</v>
      </c>
      <c r="C40" s="33" t="s">
        <v>162</v>
      </c>
      <c r="D40" s="33" t="s">
        <v>238</v>
      </c>
      <c r="E40" s="33" t="s">
        <v>49</v>
      </c>
      <c r="F40" s="34" t="s">
        <v>222</v>
      </c>
      <c r="G40" s="33" t="s">
        <v>323</v>
      </c>
      <c r="H40" s="48">
        <v>27000</v>
      </c>
      <c r="I40" s="49">
        <v>0</v>
      </c>
      <c r="J40" s="48">
        <v>27000</v>
      </c>
      <c r="K40" s="48">
        <f t="shared" si="0"/>
        <v>774.9</v>
      </c>
      <c r="L40" s="49">
        <v>0</v>
      </c>
      <c r="M40" s="48">
        <f t="shared" si="3"/>
        <v>820.8</v>
      </c>
      <c r="N40" s="48">
        <v>25</v>
      </c>
      <c r="O40" s="48">
        <f t="shared" si="1"/>
        <v>1620.6999999999998</v>
      </c>
      <c r="P40" s="50">
        <f t="shared" si="4"/>
        <v>25379.3</v>
      </c>
    </row>
    <row r="41" spans="1:16" ht="24" x14ac:dyDescent="0.2">
      <c r="A41" s="47">
        <v>40</v>
      </c>
      <c r="B41" s="33" t="s">
        <v>145</v>
      </c>
      <c r="C41" s="33" t="s">
        <v>162</v>
      </c>
      <c r="D41" s="33" t="s">
        <v>92</v>
      </c>
      <c r="E41" s="33" t="s">
        <v>51</v>
      </c>
      <c r="F41" s="34" t="s">
        <v>222</v>
      </c>
      <c r="G41" s="33" t="s">
        <v>323</v>
      </c>
      <c r="H41" s="48">
        <v>20500</v>
      </c>
      <c r="I41" s="49">
        <v>0</v>
      </c>
      <c r="J41" s="48">
        <v>20500</v>
      </c>
      <c r="K41" s="48">
        <f t="shared" si="0"/>
        <v>588.35</v>
      </c>
      <c r="L41" s="49">
        <v>0</v>
      </c>
      <c r="M41" s="48">
        <f t="shared" si="3"/>
        <v>623.20000000000005</v>
      </c>
      <c r="N41" s="48">
        <v>25</v>
      </c>
      <c r="O41" s="48">
        <f t="shared" si="1"/>
        <v>1236.5500000000002</v>
      </c>
      <c r="P41" s="50">
        <f t="shared" si="4"/>
        <v>19263.45</v>
      </c>
    </row>
    <row r="42" spans="1:16" x14ac:dyDescent="0.2">
      <c r="A42" s="47">
        <v>41</v>
      </c>
      <c r="B42" s="33" t="s">
        <v>29</v>
      </c>
      <c r="C42" s="33" t="s">
        <v>162</v>
      </c>
      <c r="D42" s="33" t="s">
        <v>10</v>
      </c>
      <c r="E42" s="33" t="s">
        <v>51</v>
      </c>
      <c r="F42" s="34" t="s">
        <v>222</v>
      </c>
      <c r="G42" s="33" t="s">
        <v>323</v>
      </c>
      <c r="H42" s="48">
        <v>22000</v>
      </c>
      <c r="I42" s="49">
        <v>0</v>
      </c>
      <c r="J42" s="48">
        <v>22000</v>
      </c>
      <c r="K42" s="48">
        <f t="shared" si="0"/>
        <v>631.4</v>
      </c>
      <c r="L42" s="49">
        <v>0</v>
      </c>
      <c r="M42" s="48">
        <f t="shared" si="3"/>
        <v>668.8</v>
      </c>
      <c r="N42" s="48">
        <v>125</v>
      </c>
      <c r="O42" s="48">
        <f t="shared" si="1"/>
        <v>1425.1999999999998</v>
      </c>
      <c r="P42" s="50">
        <f t="shared" si="4"/>
        <v>20574.8</v>
      </c>
    </row>
    <row r="43" spans="1:16" ht="24" x14ac:dyDescent="0.2">
      <c r="A43" s="47">
        <v>42</v>
      </c>
      <c r="B43" s="33" t="s">
        <v>178</v>
      </c>
      <c r="C43" s="33" t="s">
        <v>162</v>
      </c>
      <c r="D43" s="33" t="s">
        <v>10</v>
      </c>
      <c r="E43" s="33" t="s">
        <v>49</v>
      </c>
      <c r="F43" s="34" t="s">
        <v>222</v>
      </c>
      <c r="G43" s="33" t="s">
        <v>323</v>
      </c>
      <c r="H43" s="48">
        <v>22000</v>
      </c>
      <c r="I43" s="49">
        <v>0</v>
      </c>
      <c r="J43" s="48">
        <v>22000</v>
      </c>
      <c r="K43" s="48">
        <f t="shared" si="0"/>
        <v>631.4</v>
      </c>
      <c r="L43" s="49">
        <v>0</v>
      </c>
      <c r="M43" s="48">
        <f t="shared" si="3"/>
        <v>668.8</v>
      </c>
      <c r="N43" s="48">
        <v>1375.12</v>
      </c>
      <c r="O43" s="48">
        <f t="shared" si="1"/>
        <v>2675.3199999999997</v>
      </c>
      <c r="P43" s="50">
        <f t="shared" si="4"/>
        <v>19324.68</v>
      </c>
    </row>
    <row r="44" spans="1:16" x14ac:dyDescent="0.2">
      <c r="A44" s="47">
        <v>43</v>
      </c>
      <c r="B44" s="33" t="s">
        <v>208</v>
      </c>
      <c r="C44" s="33" t="s">
        <v>162</v>
      </c>
      <c r="D44" s="33" t="s">
        <v>10</v>
      </c>
      <c r="E44" s="33" t="s">
        <v>49</v>
      </c>
      <c r="F44" s="34" t="s">
        <v>222</v>
      </c>
      <c r="G44" s="33" t="s">
        <v>323</v>
      </c>
      <c r="H44" s="48">
        <v>20000</v>
      </c>
      <c r="I44" s="49">
        <v>0</v>
      </c>
      <c r="J44" s="48">
        <v>20000</v>
      </c>
      <c r="K44" s="48">
        <f t="shared" si="0"/>
        <v>574</v>
      </c>
      <c r="L44" s="48">
        <v>0</v>
      </c>
      <c r="M44" s="48">
        <f t="shared" si="3"/>
        <v>608</v>
      </c>
      <c r="N44" s="48">
        <v>25</v>
      </c>
      <c r="O44" s="48">
        <f t="shared" si="1"/>
        <v>1207</v>
      </c>
      <c r="P44" s="50">
        <f t="shared" si="4"/>
        <v>18793</v>
      </c>
    </row>
    <row r="45" spans="1:16" ht="24" x14ac:dyDescent="0.2">
      <c r="A45" s="47">
        <v>44</v>
      </c>
      <c r="B45" s="33" t="s">
        <v>30</v>
      </c>
      <c r="C45" s="33" t="s">
        <v>162</v>
      </c>
      <c r="D45" s="33" t="s">
        <v>10</v>
      </c>
      <c r="E45" s="33" t="s">
        <v>51</v>
      </c>
      <c r="F45" s="34" t="s">
        <v>222</v>
      </c>
      <c r="G45" s="33" t="s">
        <v>323</v>
      </c>
      <c r="H45" s="48">
        <v>22000</v>
      </c>
      <c r="I45" s="49">
        <v>0</v>
      </c>
      <c r="J45" s="48">
        <v>22000</v>
      </c>
      <c r="K45" s="48">
        <f t="shared" si="0"/>
        <v>631.4</v>
      </c>
      <c r="L45" s="49">
        <v>0</v>
      </c>
      <c r="M45" s="48">
        <f t="shared" si="3"/>
        <v>668.8</v>
      </c>
      <c r="N45" s="48">
        <v>125</v>
      </c>
      <c r="O45" s="48">
        <f t="shared" si="1"/>
        <v>1425.1999999999998</v>
      </c>
      <c r="P45" s="50">
        <f t="shared" si="4"/>
        <v>20574.8</v>
      </c>
    </row>
    <row r="46" spans="1:16" x14ac:dyDescent="0.2">
      <c r="A46" s="47">
        <v>45</v>
      </c>
      <c r="B46" s="33" t="s">
        <v>61</v>
      </c>
      <c r="C46" s="33" t="s">
        <v>162</v>
      </c>
      <c r="D46" s="33" t="s">
        <v>62</v>
      </c>
      <c r="E46" s="33" t="s">
        <v>51</v>
      </c>
      <c r="F46" s="34" t="s">
        <v>222</v>
      </c>
      <c r="G46" s="33" t="s">
        <v>323</v>
      </c>
      <c r="H46" s="48">
        <v>22000</v>
      </c>
      <c r="I46" s="49">
        <v>0</v>
      </c>
      <c r="J46" s="48">
        <v>22000</v>
      </c>
      <c r="K46" s="48">
        <f t="shared" si="0"/>
        <v>631.4</v>
      </c>
      <c r="L46" s="49">
        <v>0</v>
      </c>
      <c r="M46" s="48">
        <f t="shared" si="3"/>
        <v>668.8</v>
      </c>
      <c r="N46" s="48">
        <v>1687.98</v>
      </c>
      <c r="O46" s="48">
        <f t="shared" si="1"/>
        <v>2988.18</v>
      </c>
      <c r="P46" s="50">
        <f t="shared" si="4"/>
        <v>19011.82</v>
      </c>
    </row>
    <row r="47" spans="1:16" ht="24" x14ac:dyDescent="0.2">
      <c r="A47" s="47">
        <v>46</v>
      </c>
      <c r="B47" s="33" t="s">
        <v>209</v>
      </c>
      <c r="C47" s="33" t="s">
        <v>162</v>
      </c>
      <c r="D47" s="33" t="s">
        <v>210</v>
      </c>
      <c r="E47" s="33" t="s">
        <v>51</v>
      </c>
      <c r="F47" s="34" t="s">
        <v>222</v>
      </c>
      <c r="G47" s="33" t="s">
        <v>323</v>
      </c>
      <c r="H47" s="48">
        <v>20500</v>
      </c>
      <c r="I47" s="49">
        <v>0</v>
      </c>
      <c r="J47" s="48">
        <v>20500</v>
      </c>
      <c r="K47" s="48">
        <f t="shared" si="0"/>
        <v>588.35</v>
      </c>
      <c r="L47" s="49">
        <v>0</v>
      </c>
      <c r="M47" s="48">
        <f t="shared" si="3"/>
        <v>623.20000000000005</v>
      </c>
      <c r="N47" s="48">
        <v>25</v>
      </c>
      <c r="O47" s="48">
        <f t="shared" si="1"/>
        <v>1236.5500000000002</v>
      </c>
      <c r="P47" s="50">
        <f t="shared" si="4"/>
        <v>19263.45</v>
      </c>
    </row>
    <row r="48" spans="1:16" ht="24" x14ac:dyDescent="0.2">
      <c r="A48" s="47">
        <v>47</v>
      </c>
      <c r="B48" s="33" t="s">
        <v>204</v>
      </c>
      <c r="C48" s="33" t="s">
        <v>162</v>
      </c>
      <c r="D48" s="33" t="s">
        <v>93</v>
      </c>
      <c r="E48" s="33" t="s">
        <v>49</v>
      </c>
      <c r="F48" s="34" t="s">
        <v>222</v>
      </c>
      <c r="G48" s="33" t="s">
        <v>323</v>
      </c>
      <c r="H48" s="48">
        <v>16500</v>
      </c>
      <c r="I48" s="49">
        <v>0</v>
      </c>
      <c r="J48" s="48">
        <v>16500</v>
      </c>
      <c r="K48" s="48">
        <f t="shared" si="0"/>
        <v>473.55</v>
      </c>
      <c r="L48" s="49">
        <v>0</v>
      </c>
      <c r="M48" s="48">
        <f t="shared" si="3"/>
        <v>501.6</v>
      </c>
      <c r="N48" s="48">
        <v>1375.12</v>
      </c>
      <c r="O48" s="48">
        <f t="shared" si="1"/>
        <v>2350.27</v>
      </c>
      <c r="P48" s="50">
        <f t="shared" si="4"/>
        <v>14149.73</v>
      </c>
    </row>
    <row r="49" spans="1:16" x14ac:dyDescent="0.2">
      <c r="A49" s="47">
        <v>48</v>
      </c>
      <c r="B49" s="33" t="s">
        <v>91</v>
      </c>
      <c r="C49" s="33" t="s">
        <v>162</v>
      </c>
      <c r="D49" s="33" t="s">
        <v>17</v>
      </c>
      <c r="E49" s="33" t="s">
        <v>51</v>
      </c>
      <c r="F49" s="34" t="s">
        <v>221</v>
      </c>
      <c r="G49" s="33" t="s">
        <v>323</v>
      </c>
      <c r="H49" s="48">
        <v>16500</v>
      </c>
      <c r="I49" s="49">
        <v>0</v>
      </c>
      <c r="J49" s="48">
        <v>16500</v>
      </c>
      <c r="K49" s="48">
        <f t="shared" si="0"/>
        <v>473.55</v>
      </c>
      <c r="L49" s="49">
        <v>0</v>
      </c>
      <c r="M49" s="48">
        <f t="shared" si="3"/>
        <v>501.6</v>
      </c>
      <c r="N49" s="48">
        <v>25</v>
      </c>
      <c r="O49" s="48">
        <f t="shared" si="1"/>
        <v>1000.1500000000001</v>
      </c>
      <c r="P49" s="50">
        <f t="shared" si="4"/>
        <v>15499.85</v>
      </c>
    </row>
    <row r="50" spans="1:16" x14ac:dyDescent="0.2">
      <c r="A50" s="47">
        <v>49</v>
      </c>
      <c r="B50" s="33" t="s">
        <v>31</v>
      </c>
      <c r="C50" s="33" t="s">
        <v>162</v>
      </c>
      <c r="D50" s="33" t="s">
        <v>17</v>
      </c>
      <c r="E50" s="33" t="s">
        <v>51</v>
      </c>
      <c r="F50" s="34" t="s">
        <v>221</v>
      </c>
      <c r="G50" s="33" t="s">
        <v>323</v>
      </c>
      <c r="H50" s="48">
        <v>16500</v>
      </c>
      <c r="I50" s="49">
        <v>0</v>
      </c>
      <c r="J50" s="48">
        <v>16500</v>
      </c>
      <c r="K50" s="48">
        <f t="shared" si="0"/>
        <v>473.55</v>
      </c>
      <c r="L50" s="49">
        <v>0</v>
      </c>
      <c r="M50" s="48">
        <f t="shared" si="3"/>
        <v>501.6</v>
      </c>
      <c r="N50" s="48">
        <v>3013.91</v>
      </c>
      <c r="O50" s="48">
        <f t="shared" si="1"/>
        <v>3989.06</v>
      </c>
      <c r="P50" s="50">
        <f t="shared" si="4"/>
        <v>12510.94</v>
      </c>
    </row>
    <row r="51" spans="1:16" ht="24" x14ac:dyDescent="0.2">
      <c r="A51" s="47">
        <v>50</v>
      </c>
      <c r="B51" s="33" t="s">
        <v>180</v>
      </c>
      <c r="C51" s="33" t="s">
        <v>162</v>
      </c>
      <c r="D51" s="33" t="s">
        <v>17</v>
      </c>
      <c r="E51" s="33" t="s">
        <v>51</v>
      </c>
      <c r="F51" s="34" t="s">
        <v>221</v>
      </c>
      <c r="G51" s="33" t="s">
        <v>323</v>
      </c>
      <c r="H51" s="48">
        <v>16500</v>
      </c>
      <c r="I51" s="49">
        <v>0</v>
      </c>
      <c r="J51" s="48">
        <v>16500</v>
      </c>
      <c r="K51" s="48">
        <f t="shared" si="0"/>
        <v>473.55</v>
      </c>
      <c r="L51" s="49">
        <v>0</v>
      </c>
      <c r="M51" s="48">
        <f t="shared" si="3"/>
        <v>501.6</v>
      </c>
      <c r="N51" s="48">
        <v>2770.58</v>
      </c>
      <c r="O51" s="48">
        <f t="shared" si="1"/>
        <v>3745.73</v>
      </c>
      <c r="P51" s="50">
        <f t="shared" si="4"/>
        <v>12754.27</v>
      </c>
    </row>
    <row r="52" spans="1:16" x14ac:dyDescent="0.2">
      <c r="A52" s="47">
        <v>51</v>
      </c>
      <c r="B52" s="33" t="s">
        <v>28</v>
      </c>
      <c r="C52" s="33" t="s">
        <v>162</v>
      </c>
      <c r="D52" s="33" t="s">
        <v>17</v>
      </c>
      <c r="E52" s="33" t="s">
        <v>51</v>
      </c>
      <c r="F52" s="34" t="s">
        <v>221</v>
      </c>
      <c r="G52" s="33" t="s">
        <v>323</v>
      </c>
      <c r="H52" s="48">
        <v>16500</v>
      </c>
      <c r="I52" s="49">
        <v>0</v>
      </c>
      <c r="J52" s="48">
        <v>16500</v>
      </c>
      <c r="K52" s="48">
        <f t="shared" si="0"/>
        <v>473.55</v>
      </c>
      <c r="L52" s="49">
        <v>0</v>
      </c>
      <c r="M52" s="48">
        <f t="shared" si="3"/>
        <v>501.6</v>
      </c>
      <c r="N52" s="48">
        <v>125</v>
      </c>
      <c r="O52" s="48">
        <f t="shared" si="1"/>
        <v>1100.1500000000001</v>
      </c>
      <c r="P52" s="50">
        <f t="shared" si="4"/>
        <v>15399.85</v>
      </c>
    </row>
    <row r="53" spans="1:16" x14ac:dyDescent="0.2">
      <c r="A53" s="47">
        <v>52</v>
      </c>
      <c r="B53" s="33" t="s">
        <v>223</v>
      </c>
      <c r="C53" s="33" t="s">
        <v>162</v>
      </c>
      <c r="D53" s="33" t="s">
        <v>17</v>
      </c>
      <c r="E53" s="33" t="s">
        <v>51</v>
      </c>
      <c r="F53" s="34" t="s">
        <v>221</v>
      </c>
      <c r="G53" s="33" t="s">
        <v>323</v>
      </c>
      <c r="H53" s="48">
        <v>16500</v>
      </c>
      <c r="I53" s="49">
        <v>0</v>
      </c>
      <c r="J53" s="48">
        <v>16500</v>
      </c>
      <c r="K53" s="48">
        <f t="shared" si="0"/>
        <v>473.55</v>
      </c>
      <c r="L53" s="49">
        <v>0</v>
      </c>
      <c r="M53" s="48">
        <f t="shared" si="3"/>
        <v>501.6</v>
      </c>
      <c r="N53" s="48">
        <v>25</v>
      </c>
      <c r="O53" s="48">
        <f t="shared" si="1"/>
        <v>1000.1500000000001</v>
      </c>
      <c r="P53" s="50">
        <f t="shared" si="4"/>
        <v>15499.85</v>
      </c>
    </row>
    <row r="54" spans="1:16" x14ac:dyDescent="0.2">
      <c r="A54" s="47">
        <v>53</v>
      </c>
      <c r="B54" s="33" t="s">
        <v>232</v>
      </c>
      <c r="C54" s="33" t="s">
        <v>162</v>
      </c>
      <c r="D54" s="33" t="s">
        <v>17</v>
      </c>
      <c r="E54" s="33" t="s">
        <v>51</v>
      </c>
      <c r="F54" s="34" t="s">
        <v>222</v>
      </c>
      <c r="G54" s="33" t="s">
        <v>323</v>
      </c>
      <c r="H54" s="48">
        <v>16500</v>
      </c>
      <c r="I54" s="49">
        <v>0</v>
      </c>
      <c r="J54" s="48">
        <v>16500</v>
      </c>
      <c r="K54" s="48">
        <f t="shared" si="0"/>
        <v>473.55</v>
      </c>
      <c r="L54" s="49">
        <v>0</v>
      </c>
      <c r="M54" s="48">
        <f t="shared" si="3"/>
        <v>501.6</v>
      </c>
      <c r="N54" s="48">
        <v>25</v>
      </c>
      <c r="O54" s="48">
        <f t="shared" si="1"/>
        <v>1000.1500000000001</v>
      </c>
      <c r="P54" s="50">
        <f t="shared" si="4"/>
        <v>15499.85</v>
      </c>
    </row>
    <row r="55" spans="1:16" ht="24" x14ac:dyDescent="0.2">
      <c r="A55" s="47">
        <v>54</v>
      </c>
      <c r="B55" s="33" t="s">
        <v>107</v>
      </c>
      <c r="C55" s="33" t="s">
        <v>172</v>
      </c>
      <c r="D55" s="33" t="s">
        <v>186</v>
      </c>
      <c r="E55" s="33" t="s">
        <v>48</v>
      </c>
      <c r="F55" s="34" t="s">
        <v>221</v>
      </c>
      <c r="G55" s="33" t="s">
        <v>323</v>
      </c>
      <c r="H55" s="48">
        <v>45000</v>
      </c>
      <c r="I55" s="49">
        <v>0</v>
      </c>
      <c r="J55" s="48">
        <v>45000</v>
      </c>
      <c r="K55" s="48">
        <f t="shared" si="0"/>
        <v>1291.5</v>
      </c>
      <c r="L55" s="48">
        <v>743.29</v>
      </c>
      <c r="M55" s="48">
        <f t="shared" si="3"/>
        <v>1368</v>
      </c>
      <c r="N55" s="48">
        <v>4168.74</v>
      </c>
      <c r="O55" s="48">
        <f t="shared" si="1"/>
        <v>7571.53</v>
      </c>
      <c r="P55" s="50">
        <f t="shared" si="4"/>
        <v>37428.47</v>
      </c>
    </row>
    <row r="56" spans="1:16" ht="24" x14ac:dyDescent="0.2">
      <c r="A56" s="47">
        <v>55</v>
      </c>
      <c r="B56" s="33" t="s">
        <v>148</v>
      </c>
      <c r="C56" s="33" t="s">
        <v>172</v>
      </c>
      <c r="D56" s="33" t="s">
        <v>187</v>
      </c>
      <c r="E56" s="33" t="s">
        <v>48</v>
      </c>
      <c r="F56" s="34" t="s">
        <v>221</v>
      </c>
      <c r="G56" s="33" t="s">
        <v>323</v>
      </c>
      <c r="H56" s="48">
        <v>50000</v>
      </c>
      <c r="I56" s="48">
        <v>0</v>
      </c>
      <c r="J56" s="48">
        <v>50000</v>
      </c>
      <c r="K56" s="48">
        <f t="shared" si="0"/>
        <v>1435</v>
      </c>
      <c r="L56" s="48">
        <v>1651.48</v>
      </c>
      <c r="M56" s="48">
        <f t="shared" si="3"/>
        <v>1520</v>
      </c>
      <c r="N56" s="48">
        <v>1375.12</v>
      </c>
      <c r="O56" s="48">
        <f t="shared" si="1"/>
        <v>5981.5999999999995</v>
      </c>
      <c r="P56" s="50">
        <f t="shared" si="4"/>
        <v>44018.400000000001</v>
      </c>
    </row>
    <row r="57" spans="1:16" ht="24" x14ac:dyDescent="0.2">
      <c r="A57" s="47">
        <v>56</v>
      </c>
      <c r="B57" s="33" t="s">
        <v>211</v>
      </c>
      <c r="C57" s="33" t="s">
        <v>172</v>
      </c>
      <c r="D57" s="33" t="s">
        <v>215</v>
      </c>
      <c r="E57" s="33" t="s">
        <v>59</v>
      </c>
      <c r="F57" s="34" t="s">
        <v>221</v>
      </c>
      <c r="G57" s="33" t="s">
        <v>323</v>
      </c>
      <c r="H57" s="48">
        <v>90000</v>
      </c>
      <c r="I57" s="49">
        <v>0</v>
      </c>
      <c r="J57" s="48">
        <v>90000</v>
      </c>
      <c r="K57" s="48">
        <f t="shared" si="0"/>
        <v>2583</v>
      </c>
      <c r="L57" s="48">
        <v>9753.1200000000008</v>
      </c>
      <c r="M57" s="48">
        <f t="shared" si="3"/>
        <v>2736</v>
      </c>
      <c r="N57" s="48">
        <v>25</v>
      </c>
      <c r="O57" s="48">
        <f t="shared" si="1"/>
        <v>15097.12</v>
      </c>
      <c r="P57" s="50">
        <f t="shared" si="4"/>
        <v>74902.880000000005</v>
      </c>
    </row>
    <row r="58" spans="1:16" ht="24" x14ac:dyDescent="0.2">
      <c r="A58" s="47">
        <v>57</v>
      </c>
      <c r="B58" s="33" t="s">
        <v>75</v>
      </c>
      <c r="C58" s="33" t="s">
        <v>172</v>
      </c>
      <c r="D58" s="33" t="s">
        <v>102</v>
      </c>
      <c r="E58" s="33" t="s">
        <v>48</v>
      </c>
      <c r="F58" s="34" t="s">
        <v>221</v>
      </c>
      <c r="G58" s="33" t="s">
        <v>323</v>
      </c>
      <c r="H58" s="48">
        <v>70000</v>
      </c>
      <c r="I58" s="49">
        <v>0</v>
      </c>
      <c r="J58" s="48">
        <v>70000</v>
      </c>
      <c r="K58" s="48">
        <f t="shared" si="0"/>
        <v>2009</v>
      </c>
      <c r="L58" s="48">
        <v>5098.45</v>
      </c>
      <c r="M58" s="48">
        <f t="shared" si="3"/>
        <v>2128</v>
      </c>
      <c r="N58" s="48">
        <v>1475.12</v>
      </c>
      <c r="O58" s="48">
        <f t="shared" si="1"/>
        <v>10710.57</v>
      </c>
      <c r="P58" s="50">
        <f t="shared" si="4"/>
        <v>59289.43</v>
      </c>
    </row>
    <row r="59" spans="1:16" ht="24" x14ac:dyDescent="0.2">
      <c r="A59" s="47">
        <v>58</v>
      </c>
      <c r="B59" s="33" t="s">
        <v>88</v>
      </c>
      <c r="C59" s="33" t="s">
        <v>172</v>
      </c>
      <c r="D59" s="33" t="s">
        <v>72</v>
      </c>
      <c r="E59" s="33" t="s">
        <v>48</v>
      </c>
      <c r="F59" s="34" t="s">
        <v>221</v>
      </c>
      <c r="G59" s="33" t="s">
        <v>323</v>
      </c>
      <c r="H59" s="48">
        <v>50000</v>
      </c>
      <c r="I59" s="49">
        <v>0</v>
      </c>
      <c r="J59" s="48">
        <v>50000</v>
      </c>
      <c r="K59" s="48">
        <f t="shared" si="0"/>
        <v>1435</v>
      </c>
      <c r="L59" s="48">
        <v>1854</v>
      </c>
      <c r="M59" s="48">
        <f t="shared" si="3"/>
        <v>1520</v>
      </c>
      <c r="N59" s="48">
        <v>125</v>
      </c>
      <c r="O59" s="48">
        <f t="shared" si="1"/>
        <v>4934</v>
      </c>
      <c r="P59" s="50">
        <f t="shared" si="4"/>
        <v>45066</v>
      </c>
    </row>
    <row r="60" spans="1:16" ht="24" x14ac:dyDescent="0.2">
      <c r="A60" s="47">
        <v>59</v>
      </c>
      <c r="B60" s="33" t="s">
        <v>41</v>
      </c>
      <c r="C60" s="33" t="s">
        <v>172</v>
      </c>
      <c r="D60" s="33" t="s">
        <v>72</v>
      </c>
      <c r="E60" s="33" t="s">
        <v>48</v>
      </c>
      <c r="F60" s="34" t="s">
        <v>221</v>
      </c>
      <c r="G60" s="33" t="s">
        <v>323</v>
      </c>
      <c r="H60" s="48">
        <v>50000</v>
      </c>
      <c r="I60" s="49">
        <v>0</v>
      </c>
      <c r="J60" s="48">
        <v>50000</v>
      </c>
      <c r="K60" s="48">
        <f t="shared" si="0"/>
        <v>1435</v>
      </c>
      <c r="L60" s="48">
        <v>1854</v>
      </c>
      <c r="M60" s="48">
        <f t="shared" si="3"/>
        <v>1520</v>
      </c>
      <c r="N60" s="48">
        <v>125</v>
      </c>
      <c r="O60" s="48">
        <f t="shared" si="1"/>
        <v>4934</v>
      </c>
      <c r="P60" s="50">
        <f t="shared" si="4"/>
        <v>45066</v>
      </c>
    </row>
    <row r="61" spans="1:16" ht="24" x14ac:dyDescent="0.2">
      <c r="A61" s="47">
        <v>60</v>
      </c>
      <c r="B61" s="33" t="s">
        <v>34</v>
      </c>
      <c r="C61" s="33" t="s">
        <v>172</v>
      </c>
      <c r="D61" s="33" t="s">
        <v>72</v>
      </c>
      <c r="E61" s="33" t="s">
        <v>48</v>
      </c>
      <c r="F61" s="34" t="s">
        <v>222</v>
      </c>
      <c r="G61" s="33" t="s">
        <v>323</v>
      </c>
      <c r="H61" s="48">
        <v>50000</v>
      </c>
      <c r="I61" s="49">
        <v>0</v>
      </c>
      <c r="J61" s="48">
        <v>50000</v>
      </c>
      <c r="K61" s="48">
        <f t="shared" si="0"/>
        <v>1435</v>
      </c>
      <c r="L61" s="48">
        <v>1854</v>
      </c>
      <c r="M61" s="48">
        <f t="shared" si="3"/>
        <v>1520</v>
      </c>
      <c r="N61" s="48">
        <v>125</v>
      </c>
      <c r="O61" s="48">
        <f t="shared" si="1"/>
        <v>4934</v>
      </c>
      <c r="P61" s="50">
        <f t="shared" si="4"/>
        <v>45066</v>
      </c>
    </row>
    <row r="62" spans="1:16" ht="24" x14ac:dyDescent="0.2">
      <c r="A62" s="47">
        <v>61</v>
      </c>
      <c r="B62" s="33" t="s">
        <v>80</v>
      </c>
      <c r="C62" s="33" t="s">
        <v>172</v>
      </c>
      <c r="D62" s="33" t="s">
        <v>104</v>
      </c>
      <c r="E62" s="33" t="s">
        <v>48</v>
      </c>
      <c r="F62" s="34" t="s">
        <v>221</v>
      </c>
      <c r="G62" s="33" t="s">
        <v>323</v>
      </c>
      <c r="H62" s="48">
        <v>45000</v>
      </c>
      <c r="I62" s="49">
        <v>0</v>
      </c>
      <c r="J62" s="48">
        <v>45000</v>
      </c>
      <c r="K62" s="48">
        <f t="shared" si="0"/>
        <v>1291.5</v>
      </c>
      <c r="L62" s="48">
        <v>1148.33</v>
      </c>
      <c r="M62" s="48">
        <f t="shared" si="3"/>
        <v>1368</v>
      </c>
      <c r="N62" s="48">
        <v>125</v>
      </c>
      <c r="O62" s="48">
        <f t="shared" si="1"/>
        <v>3932.83</v>
      </c>
      <c r="P62" s="50">
        <f t="shared" si="4"/>
        <v>41067.17</v>
      </c>
    </row>
    <row r="63" spans="1:16" ht="24" x14ac:dyDescent="0.2">
      <c r="A63" s="47">
        <v>62</v>
      </c>
      <c r="B63" s="33" t="s">
        <v>35</v>
      </c>
      <c r="C63" s="33" t="s">
        <v>172</v>
      </c>
      <c r="D63" s="33" t="s">
        <v>104</v>
      </c>
      <c r="E63" s="33" t="s">
        <v>48</v>
      </c>
      <c r="F63" s="34" t="s">
        <v>222</v>
      </c>
      <c r="G63" s="33" t="s">
        <v>323</v>
      </c>
      <c r="H63" s="48">
        <v>45000</v>
      </c>
      <c r="I63" s="49">
        <v>0</v>
      </c>
      <c r="J63" s="48">
        <v>45000</v>
      </c>
      <c r="K63" s="48">
        <f t="shared" si="0"/>
        <v>1291.5</v>
      </c>
      <c r="L63" s="48">
        <v>1148.33</v>
      </c>
      <c r="M63" s="48">
        <f t="shared" si="3"/>
        <v>1368</v>
      </c>
      <c r="N63" s="48">
        <v>125</v>
      </c>
      <c r="O63" s="48">
        <f t="shared" si="1"/>
        <v>3932.83</v>
      </c>
      <c r="P63" s="50">
        <f t="shared" si="4"/>
        <v>41067.17</v>
      </c>
    </row>
    <row r="64" spans="1:16" ht="24" x14ac:dyDescent="0.2">
      <c r="A64" s="47">
        <v>63</v>
      </c>
      <c r="B64" s="33" t="s">
        <v>23</v>
      </c>
      <c r="C64" s="33" t="s">
        <v>172</v>
      </c>
      <c r="D64" s="33" t="s">
        <v>104</v>
      </c>
      <c r="E64" s="33" t="s">
        <v>48</v>
      </c>
      <c r="F64" s="34" t="s">
        <v>221</v>
      </c>
      <c r="G64" s="33" t="s">
        <v>323</v>
      </c>
      <c r="H64" s="48">
        <v>45000</v>
      </c>
      <c r="I64" s="49">
        <v>0</v>
      </c>
      <c r="J64" s="48">
        <v>45000</v>
      </c>
      <c r="K64" s="48">
        <f t="shared" si="0"/>
        <v>1291.5</v>
      </c>
      <c r="L64" s="49">
        <v>945.81</v>
      </c>
      <c r="M64" s="48">
        <f t="shared" si="3"/>
        <v>1368</v>
      </c>
      <c r="N64" s="48">
        <v>2193.12</v>
      </c>
      <c r="O64" s="48">
        <f t="shared" si="1"/>
        <v>5798.43</v>
      </c>
      <c r="P64" s="50">
        <f t="shared" si="4"/>
        <v>39201.57</v>
      </c>
    </row>
    <row r="65" spans="1:16" ht="24" x14ac:dyDescent="0.2">
      <c r="A65" s="47">
        <v>64</v>
      </c>
      <c r="B65" s="33" t="s">
        <v>36</v>
      </c>
      <c r="C65" s="33" t="s">
        <v>172</v>
      </c>
      <c r="D65" s="33" t="s">
        <v>104</v>
      </c>
      <c r="E65" s="33" t="s">
        <v>48</v>
      </c>
      <c r="F65" s="34" t="s">
        <v>222</v>
      </c>
      <c r="G65" s="33" t="s">
        <v>323</v>
      </c>
      <c r="H65" s="48">
        <v>45000</v>
      </c>
      <c r="I65" s="49">
        <v>0</v>
      </c>
      <c r="J65" s="48">
        <v>45000</v>
      </c>
      <c r="K65" s="48">
        <f t="shared" si="0"/>
        <v>1291.5</v>
      </c>
      <c r="L65" s="48">
        <v>1148.33</v>
      </c>
      <c r="M65" s="48">
        <f t="shared" si="3"/>
        <v>1368</v>
      </c>
      <c r="N65" s="48">
        <v>25</v>
      </c>
      <c r="O65" s="48">
        <f t="shared" si="1"/>
        <v>3832.83</v>
      </c>
      <c r="P65" s="50">
        <f t="shared" si="4"/>
        <v>41167.17</v>
      </c>
    </row>
    <row r="66" spans="1:16" ht="24" x14ac:dyDescent="0.2">
      <c r="A66" s="47">
        <v>65</v>
      </c>
      <c r="B66" s="33" t="s">
        <v>37</v>
      </c>
      <c r="C66" s="33" t="s">
        <v>172</v>
      </c>
      <c r="D66" s="33" t="s">
        <v>104</v>
      </c>
      <c r="E66" s="33" t="s">
        <v>48</v>
      </c>
      <c r="F66" s="34" t="s">
        <v>221</v>
      </c>
      <c r="G66" s="33" t="s">
        <v>323</v>
      </c>
      <c r="H66" s="48">
        <v>45000</v>
      </c>
      <c r="I66" s="49">
        <v>0</v>
      </c>
      <c r="J66" s="48">
        <v>45000</v>
      </c>
      <c r="K66" s="48">
        <f t="shared" ref="K66:K95" si="5">H66*0.0287</f>
        <v>1291.5</v>
      </c>
      <c r="L66" s="49">
        <v>945.81</v>
      </c>
      <c r="M66" s="48">
        <f t="shared" si="3"/>
        <v>1368</v>
      </c>
      <c r="N66" s="48">
        <v>1475.12</v>
      </c>
      <c r="O66" s="48">
        <f t="shared" ref="O66:O95" si="6">K66+L66+M66+N66</f>
        <v>5080.43</v>
      </c>
      <c r="P66" s="50">
        <f t="shared" si="4"/>
        <v>39919.57</v>
      </c>
    </row>
    <row r="67" spans="1:16" ht="24" x14ac:dyDescent="0.2">
      <c r="A67" s="47">
        <v>66</v>
      </c>
      <c r="B67" s="33" t="s">
        <v>33</v>
      </c>
      <c r="C67" s="33" t="s">
        <v>172</v>
      </c>
      <c r="D67" s="33" t="s">
        <v>104</v>
      </c>
      <c r="E67" s="33" t="s">
        <v>49</v>
      </c>
      <c r="F67" s="34" t="s">
        <v>222</v>
      </c>
      <c r="G67" s="33" t="s">
        <v>323</v>
      </c>
      <c r="H67" s="48">
        <v>45000</v>
      </c>
      <c r="I67" s="49">
        <v>0</v>
      </c>
      <c r="J67" s="48">
        <v>45000</v>
      </c>
      <c r="K67" s="48">
        <f t="shared" si="5"/>
        <v>1291.5</v>
      </c>
      <c r="L67" s="48">
        <v>1148.33</v>
      </c>
      <c r="M67" s="48">
        <f t="shared" si="3"/>
        <v>1368</v>
      </c>
      <c r="N67" s="48">
        <v>125</v>
      </c>
      <c r="O67" s="48">
        <f t="shared" si="6"/>
        <v>3932.83</v>
      </c>
      <c r="P67" s="50">
        <f t="shared" si="4"/>
        <v>41067.17</v>
      </c>
    </row>
    <row r="68" spans="1:16" ht="24" x14ac:dyDescent="0.2">
      <c r="A68" s="47">
        <v>67</v>
      </c>
      <c r="B68" s="33" t="s">
        <v>136</v>
      </c>
      <c r="C68" s="33" t="s">
        <v>172</v>
      </c>
      <c r="D68" s="33" t="s">
        <v>104</v>
      </c>
      <c r="E68" s="33" t="s">
        <v>49</v>
      </c>
      <c r="F68" s="34" t="s">
        <v>221</v>
      </c>
      <c r="G68" s="33" t="s">
        <v>323</v>
      </c>
      <c r="H68" s="48">
        <v>35000</v>
      </c>
      <c r="I68" s="49">
        <v>0</v>
      </c>
      <c r="J68" s="48">
        <v>35000</v>
      </c>
      <c r="K68" s="48">
        <f t="shared" si="5"/>
        <v>1004.5</v>
      </c>
      <c r="L68" s="49">
        <v>0</v>
      </c>
      <c r="M68" s="48">
        <f t="shared" si="3"/>
        <v>1064</v>
      </c>
      <c r="N68" s="48">
        <v>25</v>
      </c>
      <c r="O68" s="48">
        <f t="shared" si="6"/>
        <v>2093.5</v>
      </c>
      <c r="P68" s="50">
        <f t="shared" si="4"/>
        <v>32906.5</v>
      </c>
    </row>
    <row r="69" spans="1:16" ht="24" x14ac:dyDescent="0.2">
      <c r="A69" s="47">
        <v>68</v>
      </c>
      <c r="B69" s="33" t="s">
        <v>11</v>
      </c>
      <c r="C69" s="33" t="s">
        <v>172</v>
      </c>
      <c r="D69" s="33" t="s">
        <v>104</v>
      </c>
      <c r="E69" s="33" t="s">
        <v>49</v>
      </c>
      <c r="F69" s="34" t="s">
        <v>222</v>
      </c>
      <c r="G69" s="33" t="s">
        <v>323</v>
      </c>
      <c r="H69" s="48">
        <v>45000</v>
      </c>
      <c r="I69" s="49">
        <v>0</v>
      </c>
      <c r="J69" s="48">
        <v>45000</v>
      </c>
      <c r="K69" s="48">
        <f t="shared" si="5"/>
        <v>1291.5</v>
      </c>
      <c r="L69" s="48">
        <v>1148.33</v>
      </c>
      <c r="M69" s="48">
        <f t="shared" si="3"/>
        <v>1368</v>
      </c>
      <c r="N69" s="48">
        <v>125</v>
      </c>
      <c r="O69" s="48">
        <f t="shared" si="6"/>
        <v>3932.83</v>
      </c>
      <c r="P69" s="50">
        <f t="shared" si="4"/>
        <v>41067.17</v>
      </c>
    </row>
    <row r="70" spans="1:16" ht="24" x14ac:dyDescent="0.2">
      <c r="A70" s="47">
        <v>69</v>
      </c>
      <c r="B70" s="33" t="s">
        <v>7</v>
      </c>
      <c r="C70" s="33" t="s">
        <v>193</v>
      </c>
      <c r="D70" s="33" t="s">
        <v>196</v>
      </c>
      <c r="E70" s="33" t="s">
        <v>48</v>
      </c>
      <c r="F70" s="34" t="s">
        <v>222</v>
      </c>
      <c r="G70" s="33" t="s">
        <v>323</v>
      </c>
      <c r="H70" s="48">
        <v>150000</v>
      </c>
      <c r="I70" s="49">
        <v>0</v>
      </c>
      <c r="J70" s="48">
        <v>150000</v>
      </c>
      <c r="K70" s="48">
        <f t="shared" si="5"/>
        <v>4305</v>
      </c>
      <c r="L70" s="48">
        <v>23866.62</v>
      </c>
      <c r="M70" s="48">
        <v>4560</v>
      </c>
      <c r="N70" s="48">
        <v>125</v>
      </c>
      <c r="O70" s="48">
        <f t="shared" si="6"/>
        <v>32856.619999999995</v>
      </c>
      <c r="P70" s="50">
        <f t="shared" si="4"/>
        <v>117143.38</v>
      </c>
    </row>
    <row r="71" spans="1:16" ht="24" x14ac:dyDescent="0.2">
      <c r="A71" s="47">
        <v>70</v>
      </c>
      <c r="B71" s="33" t="s">
        <v>39</v>
      </c>
      <c r="C71" s="33" t="s">
        <v>193</v>
      </c>
      <c r="D71" s="33" t="s">
        <v>267</v>
      </c>
      <c r="E71" s="33" t="s">
        <v>48</v>
      </c>
      <c r="F71" s="34" t="s">
        <v>222</v>
      </c>
      <c r="G71" s="33" t="s">
        <v>323</v>
      </c>
      <c r="H71" s="48">
        <v>80000</v>
      </c>
      <c r="I71" s="49">
        <v>0</v>
      </c>
      <c r="J71" s="48">
        <v>80000</v>
      </c>
      <c r="K71" s="48">
        <f t="shared" si="5"/>
        <v>2296</v>
      </c>
      <c r="L71" s="48">
        <v>7063.34</v>
      </c>
      <c r="M71" s="48">
        <f t="shared" ref="M71:M85" si="7">H71*0.0304</f>
        <v>2432</v>
      </c>
      <c r="N71" s="48">
        <v>1475.12</v>
      </c>
      <c r="O71" s="48">
        <f t="shared" si="6"/>
        <v>13266.46</v>
      </c>
      <c r="P71" s="50">
        <f t="shared" si="4"/>
        <v>66733.540000000008</v>
      </c>
    </row>
    <row r="72" spans="1:16" ht="24" x14ac:dyDescent="0.2">
      <c r="A72" s="47">
        <v>71</v>
      </c>
      <c r="B72" s="33" t="s">
        <v>42</v>
      </c>
      <c r="C72" s="33" t="s">
        <v>171</v>
      </c>
      <c r="D72" s="33" t="s">
        <v>74</v>
      </c>
      <c r="E72" s="33" t="s">
        <v>48</v>
      </c>
      <c r="F72" s="34" t="s">
        <v>221</v>
      </c>
      <c r="G72" s="33" t="s">
        <v>323</v>
      </c>
      <c r="H72" s="48">
        <v>80000</v>
      </c>
      <c r="I72" s="49">
        <v>0</v>
      </c>
      <c r="J72" s="48">
        <v>80000</v>
      </c>
      <c r="K72" s="48">
        <f t="shared" si="5"/>
        <v>2296</v>
      </c>
      <c r="L72" s="48">
        <v>0</v>
      </c>
      <c r="M72" s="48">
        <f t="shared" si="7"/>
        <v>2432</v>
      </c>
      <c r="N72" s="48">
        <v>843</v>
      </c>
      <c r="O72" s="48">
        <f t="shared" si="6"/>
        <v>5571</v>
      </c>
      <c r="P72" s="50">
        <f t="shared" si="4"/>
        <v>74429</v>
      </c>
    </row>
    <row r="73" spans="1:16" ht="24" x14ac:dyDescent="0.2">
      <c r="A73" s="47">
        <v>72</v>
      </c>
      <c r="B73" s="33" t="s">
        <v>97</v>
      </c>
      <c r="C73" s="33" t="s">
        <v>171</v>
      </c>
      <c r="D73" s="33" t="s">
        <v>96</v>
      </c>
      <c r="E73" s="33" t="s">
        <v>49</v>
      </c>
      <c r="F73" s="34" t="s">
        <v>221</v>
      </c>
      <c r="G73" s="33" t="s">
        <v>323</v>
      </c>
      <c r="H73" s="48">
        <v>70000</v>
      </c>
      <c r="I73" s="49">
        <v>0</v>
      </c>
      <c r="J73" s="48">
        <v>70000</v>
      </c>
      <c r="K73" s="48">
        <f t="shared" si="5"/>
        <v>2009</v>
      </c>
      <c r="L73" s="48">
        <v>5368.48</v>
      </c>
      <c r="M73" s="48">
        <f t="shared" si="7"/>
        <v>2128</v>
      </c>
      <c r="N73" s="48">
        <v>125</v>
      </c>
      <c r="O73" s="48">
        <f t="shared" si="6"/>
        <v>9630.48</v>
      </c>
      <c r="P73" s="50">
        <f t="shared" si="4"/>
        <v>60369.520000000004</v>
      </c>
    </row>
    <row r="74" spans="1:16" ht="24" x14ac:dyDescent="0.2">
      <c r="A74" s="47">
        <v>73</v>
      </c>
      <c r="B74" s="33" t="s">
        <v>43</v>
      </c>
      <c r="C74" s="33" t="s">
        <v>171</v>
      </c>
      <c r="D74" s="33" t="s">
        <v>74</v>
      </c>
      <c r="E74" s="33" t="s">
        <v>48</v>
      </c>
      <c r="F74" s="34" t="s">
        <v>221</v>
      </c>
      <c r="G74" s="33" t="s">
        <v>323</v>
      </c>
      <c r="H74" s="48">
        <v>70000</v>
      </c>
      <c r="I74" s="49">
        <v>0</v>
      </c>
      <c r="J74" s="48">
        <v>70000</v>
      </c>
      <c r="K74" s="48">
        <f t="shared" si="5"/>
        <v>2009</v>
      </c>
      <c r="L74" s="48">
        <v>5368.48</v>
      </c>
      <c r="M74" s="48">
        <f t="shared" si="7"/>
        <v>2128</v>
      </c>
      <c r="N74" s="48">
        <v>125</v>
      </c>
      <c r="O74" s="48">
        <f t="shared" si="6"/>
        <v>9630.48</v>
      </c>
      <c r="P74" s="50">
        <f t="shared" si="4"/>
        <v>60369.520000000004</v>
      </c>
    </row>
    <row r="75" spans="1:16" ht="24" x14ac:dyDescent="0.2">
      <c r="A75" s="47">
        <v>74</v>
      </c>
      <c r="B75" s="33" t="s">
        <v>73</v>
      </c>
      <c r="C75" s="33" t="s">
        <v>171</v>
      </c>
      <c r="D75" s="33" t="s">
        <v>74</v>
      </c>
      <c r="E75" s="33" t="s">
        <v>48</v>
      </c>
      <c r="F75" s="34" t="s">
        <v>221</v>
      </c>
      <c r="G75" s="33" t="s">
        <v>323</v>
      </c>
      <c r="H75" s="48">
        <v>50000</v>
      </c>
      <c r="I75" s="49">
        <v>0</v>
      </c>
      <c r="J75" s="48">
        <v>50000</v>
      </c>
      <c r="K75" s="48">
        <f t="shared" si="5"/>
        <v>1435</v>
      </c>
      <c r="L75" s="48">
        <v>1854</v>
      </c>
      <c r="M75" s="48">
        <f t="shared" si="7"/>
        <v>1520</v>
      </c>
      <c r="N75" s="48">
        <v>125</v>
      </c>
      <c r="O75" s="48">
        <f t="shared" si="6"/>
        <v>4934</v>
      </c>
      <c r="P75" s="50">
        <f t="shared" si="4"/>
        <v>45066</v>
      </c>
    </row>
    <row r="76" spans="1:16" ht="24" x14ac:dyDescent="0.2">
      <c r="A76" s="47">
        <v>75</v>
      </c>
      <c r="B76" s="33" t="s">
        <v>76</v>
      </c>
      <c r="C76" s="33" t="s">
        <v>171</v>
      </c>
      <c r="D76" s="33" t="s">
        <v>74</v>
      </c>
      <c r="E76" s="33" t="s">
        <v>48</v>
      </c>
      <c r="F76" s="34" t="s">
        <v>221</v>
      </c>
      <c r="G76" s="33" t="s">
        <v>323</v>
      </c>
      <c r="H76" s="48">
        <v>50000</v>
      </c>
      <c r="I76" s="49">
        <v>0</v>
      </c>
      <c r="J76" s="48">
        <v>50000</v>
      </c>
      <c r="K76" s="48">
        <f t="shared" si="5"/>
        <v>1435</v>
      </c>
      <c r="L76" s="48">
        <v>1854</v>
      </c>
      <c r="M76" s="48">
        <f t="shared" si="7"/>
        <v>1520</v>
      </c>
      <c r="N76" s="48">
        <v>843</v>
      </c>
      <c r="O76" s="48">
        <f t="shared" si="6"/>
        <v>5652</v>
      </c>
      <c r="P76" s="50">
        <f t="shared" si="4"/>
        <v>44348</v>
      </c>
    </row>
    <row r="77" spans="1:16" ht="24" x14ac:dyDescent="0.2">
      <c r="A77" s="47">
        <v>76</v>
      </c>
      <c r="B77" s="33" t="s">
        <v>77</v>
      </c>
      <c r="C77" s="33" t="s">
        <v>171</v>
      </c>
      <c r="D77" s="33" t="s">
        <v>74</v>
      </c>
      <c r="E77" s="33" t="s">
        <v>48</v>
      </c>
      <c r="F77" s="34" t="s">
        <v>221</v>
      </c>
      <c r="G77" s="33" t="s">
        <v>323</v>
      </c>
      <c r="H77" s="48">
        <v>50000</v>
      </c>
      <c r="I77" s="49">
        <v>0</v>
      </c>
      <c r="J77" s="48">
        <v>50000</v>
      </c>
      <c r="K77" s="48">
        <f t="shared" si="5"/>
        <v>1435</v>
      </c>
      <c r="L77" s="48">
        <v>1854</v>
      </c>
      <c r="M77" s="48">
        <f t="shared" si="7"/>
        <v>1520</v>
      </c>
      <c r="N77" s="48">
        <v>125</v>
      </c>
      <c r="O77" s="48">
        <f t="shared" si="6"/>
        <v>4934</v>
      </c>
      <c r="P77" s="50">
        <f t="shared" si="4"/>
        <v>45066</v>
      </c>
    </row>
    <row r="78" spans="1:16" ht="24" x14ac:dyDescent="0.2">
      <c r="A78" s="47">
        <v>77</v>
      </c>
      <c r="B78" s="33" t="s">
        <v>78</v>
      </c>
      <c r="C78" s="33" t="s">
        <v>171</v>
      </c>
      <c r="D78" s="33" t="s">
        <v>74</v>
      </c>
      <c r="E78" s="33" t="s">
        <v>48</v>
      </c>
      <c r="F78" s="34" t="s">
        <v>221</v>
      </c>
      <c r="G78" s="33" t="s">
        <v>323</v>
      </c>
      <c r="H78" s="48">
        <v>50000</v>
      </c>
      <c r="I78" s="49">
        <v>0</v>
      </c>
      <c r="J78" s="48">
        <v>50000</v>
      </c>
      <c r="K78" s="48">
        <f t="shared" si="5"/>
        <v>1435</v>
      </c>
      <c r="L78" s="48">
        <v>1651.48</v>
      </c>
      <c r="M78" s="48">
        <f t="shared" si="7"/>
        <v>1520</v>
      </c>
      <c r="N78" s="48">
        <v>1475.12</v>
      </c>
      <c r="O78" s="48">
        <f t="shared" si="6"/>
        <v>6081.5999999999995</v>
      </c>
      <c r="P78" s="50">
        <f t="shared" si="4"/>
        <v>43918.400000000001</v>
      </c>
    </row>
    <row r="79" spans="1:16" ht="24" x14ac:dyDescent="0.2">
      <c r="A79" s="47">
        <v>78</v>
      </c>
      <c r="B79" s="33" t="s">
        <v>108</v>
      </c>
      <c r="C79" s="33" t="s">
        <v>171</v>
      </c>
      <c r="D79" s="33" t="s">
        <v>74</v>
      </c>
      <c r="E79" s="33" t="s">
        <v>48</v>
      </c>
      <c r="F79" s="34" t="s">
        <v>221</v>
      </c>
      <c r="G79" s="33" t="s">
        <v>323</v>
      </c>
      <c r="H79" s="48">
        <v>50000</v>
      </c>
      <c r="I79" s="49">
        <v>0</v>
      </c>
      <c r="J79" s="48">
        <v>50000</v>
      </c>
      <c r="K79" s="48">
        <f t="shared" si="5"/>
        <v>1435</v>
      </c>
      <c r="L79" s="48">
        <v>1854</v>
      </c>
      <c r="M79" s="48">
        <f t="shared" si="7"/>
        <v>1520</v>
      </c>
      <c r="N79" s="48">
        <v>25</v>
      </c>
      <c r="O79" s="48">
        <f t="shared" si="6"/>
        <v>4834</v>
      </c>
      <c r="P79" s="50">
        <f t="shared" si="4"/>
        <v>45166</v>
      </c>
    </row>
    <row r="80" spans="1:16" ht="24" x14ac:dyDescent="0.2">
      <c r="A80" s="47">
        <v>79</v>
      </c>
      <c r="B80" s="33" t="s">
        <v>198</v>
      </c>
      <c r="C80" s="33" t="s">
        <v>171</v>
      </c>
      <c r="D80" s="33" t="s">
        <v>115</v>
      </c>
      <c r="E80" s="33" t="s">
        <v>59</v>
      </c>
      <c r="F80" s="34" t="s">
        <v>221</v>
      </c>
      <c r="G80" s="33" t="s">
        <v>323</v>
      </c>
      <c r="H80" s="48">
        <v>45000</v>
      </c>
      <c r="I80" s="49">
        <v>0</v>
      </c>
      <c r="J80" s="48">
        <v>45000</v>
      </c>
      <c r="K80" s="48">
        <f t="shared" si="5"/>
        <v>1291.5</v>
      </c>
      <c r="L80" s="48">
        <v>1148.33</v>
      </c>
      <c r="M80" s="48">
        <f t="shared" si="7"/>
        <v>1368</v>
      </c>
      <c r="N80" s="48">
        <v>125</v>
      </c>
      <c r="O80" s="48">
        <f t="shared" si="6"/>
        <v>3932.83</v>
      </c>
      <c r="P80" s="50">
        <f t="shared" si="4"/>
        <v>41067.17</v>
      </c>
    </row>
    <row r="81" spans="1:16" ht="24" x14ac:dyDescent="0.2">
      <c r="A81" s="47">
        <v>80</v>
      </c>
      <c r="B81" s="33" t="s">
        <v>25</v>
      </c>
      <c r="C81" s="33" t="s">
        <v>171</v>
      </c>
      <c r="D81" s="33" t="s">
        <v>13</v>
      </c>
      <c r="E81" s="33" t="s">
        <v>49</v>
      </c>
      <c r="F81" s="34" t="s">
        <v>221</v>
      </c>
      <c r="G81" s="33" t="s">
        <v>323</v>
      </c>
      <c r="H81" s="48">
        <v>35000</v>
      </c>
      <c r="I81" s="49">
        <v>0</v>
      </c>
      <c r="J81" s="48">
        <v>35000</v>
      </c>
      <c r="K81" s="48">
        <f t="shared" si="5"/>
        <v>1004.5</v>
      </c>
      <c r="L81" s="48">
        <v>0</v>
      </c>
      <c r="M81" s="48">
        <f t="shared" si="7"/>
        <v>1064</v>
      </c>
      <c r="N81" s="48">
        <v>125</v>
      </c>
      <c r="O81" s="48">
        <f t="shared" si="6"/>
        <v>2193.5</v>
      </c>
      <c r="P81" s="50">
        <f t="shared" si="4"/>
        <v>32806.5</v>
      </c>
    </row>
    <row r="82" spans="1:16" ht="24" x14ac:dyDescent="0.2">
      <c r="A82" s="47">
        <v>81</v>
      </c>
      <c r="B82" s="33" t="s">
        <v>38</v>
      </c>
      <c r="C82" s="33" t="s">
        <v>173</v>
      </c>
      <c r="D82" s="33" t="s">
        <v>255</v>
      </c>
      <c r="E82" s="33" t="s">
        <v>49</v>
      </c>
      <c r="F82" s="34" t="s">
        <v>221</v>
      </c>
      <c r="G82" s="33" t="s">
        <v>323</v>
      </c>
      <c r="H82" s="48">
        <v>110000</v>
      </c>
      <c r="I82" s="49">
        <v>0</v>
      </c>
      <c r="J82" s="48">
        <v>110000</v>
      </c>
      <c r="K82" s="48">
        <f t="shared" si="5"/>
        <v>3157</v>
      </c>
      <c r="L82" s="48">
        <v>14457.62</v>
      </c>
      <c r="M82" s="48">
        <f t="shared" si="7"/>
        <v>3344</v>
      </c>
      <c r="N82" s="48">
        <v>125</v>
      </c>
      <c r="O82" s="48">
        <f t="shared" si="6"/>
        <v>21083.620000000003</v>
      </c>
      <c r="P82" s="50">
        <f t="shared" si="4"/>
        <v>88916.38</v>
      </c>
    </row>
    <row r="83" spans="1:16" ht="24" x14ac:dyDescent="0.2">
      <c r="A83" s="47">
        <v>82</v>
      </c>
      <c r="B83" s="33" t="s">
        <v>63</v>
      </c>
      <c r="C83" s="33" t="s">
        <v>173</v>
      </c>
      <c r="D83" s="33" t="s">
        <v>249</v>
      </c>
      <c r="E83" s="33" t="s">
        <v>49</v>
      </c>
      <c r="F83" s="34" t="s">
        <v>222</v>
      </c>
      <c r="G83" s="33" t="s">
        <v>323</v>
      </c>
      <c r="H83" s="48">
        <v>65000</v>
      </c>
      <c r="I83" s="49">
        <v>0</v>
      </c>
      <c r="J83" s="48">
        <v>65000</v>
      </c>
      <c r="K83" s="48">
        <f t="shared" si="5"/>
        <v>1865.5</v>
      </c>
      <c r="L83" s="48">
        <v>4157.55</v>
      </c>
      <c r="M83" s="48">
        <f t="shared" si="7"/>
        <v>1976</v>
      </c>
      <c r="N83" s="48">
        <v>1475.12</v>
      </c>
      <c r="O83" s="48">
        <f t="shared" si="6"/>
        <v>9474.17</v>
      </c>
      <c r="P83" s="50">
        <f t="shared" si="4"/>
        <v>55525.83</v>
      </c>
    </row>
    <row r="84" spans="1:16" ht="24" x14ac:dyDescent="0.2">
      <c r="A84" s="47">
        <v>83</v>
      </c>
      <c r="B84" s="33" t="s">
        <v>188</v>
      </c>
      <c r="C84" s="33" t="s">
        <v>173</v>
      </c>
      <c r="D84" s="33" t="s">
        <v>249</v>
      </c>
      <c r="E84" s="33" t="s">
        <v>49</v>
      </c>
      <c r="F84" s="34" t="s">
        <v>221</v>
      </c>
      <c r="G84" s="33" t="s">
        <v>323</v>
      </c>
      <c r="H84" s="48">
        <v>35000</v>
      </c>
      <c r="I84" s="49">
        <v>0</v>
      </c>
      <c r="J84" s="48">
        <v>35000</v>
      </c>
      <c r="K84" s="48">
        <f t="shared" si="5"/>
        <v>1004.5</v>
      </c>
      <c r="L84" s="48">
        <v>0</v>
      </c>
      <c r="M84" s="48">
        <f t="shared" si="7"/>
        <v>1064</v>
      </c>
      <c r="N84" s="48">
        <v>3125</v>
      </c>
      <c r="O84" s="48">
        <f t="shared" si="6"/>
        <v>5193.5</v>
      </c>
      <c r="P84" s="50">
        <f t="shared" si="4"/>
        <v>29806.5</v>
      </c>
    </row>
    <row r="85" spans="1:16" ht="24" x14ac:dyDescent="0.2">
      <c r="A85" s="47">
        <v>84</v>
      </c>
      <c r="B85" s="33" t="s">
        <v>239</v>
      </c>
      <c r="C85" s="33" t="s">
        <v>173</v>
      </c>
      <c r="D85" s="33" t="s">
        <v>240</v>
      </c>
      <c r="E85" s="33" t="s">
        <v>49</v>
      </c>
      <c r="F85" s="34" t="s">
        <v>221</v>
      </c>
      <c r="G85" s="33" t="s">
        <v>323</v>
      </c>
      <c r="H85" s="48">
        <v>35000</v>
      </c>
      <c r="I85" s="49">
        <v>0</v>
      </c>
      <c r="J85" s="48">
        <v>35000</v>
      </c>
      <c r="K85" s="48">
        <f t="shared" si="5"/>
        <v>1004.5</v>
      </c>
      <c r="L85" s="48">
        <v>0</v>
      </c>
      <c r="M85" s="48">
        <f t="shared" si="7"/>
        <v>1064</v>
      </c>
      <c r="N85" s="48">
        <v>125</v>
      </c>
      <c r="O85" s="48">
        <f t="shared" si="6"/>
        <v>2193.5</v>
      </c>
      <c r="P85" s="50">
        <f t="shared" si="4"/>
        <v>32806.5</v>
      </c>
    </row>
    <row r="86" spans="1:16" x14ac:dyDescent="0.2">
      <c r="A86" s="47">
        <v>85</v>
      </c>
      <c r="B86" s="33" t="s">
        <v>19</v>
      </c>
      <c r="C86" s="33" t="s">
        <v>225</v>
      </c>
      <c r="D86" s="33" t="s">
        <v>66</v>
      </c>
      <c r="E86" s="33" t="s">
        <v>48</v>
      </c>
      <c r="F86" s="34" t="s">
        <v>222</v>
      </c>
      <c r="G86" s="33" t="s">
        <v>323</v>
      </c>
      <c r="H86" s="48">
        <v>150000</v>
      </c>
      <c r="I86" s="49">
        <v>0</v>
      </c>
      <c r="J86" s="48">
        <v>150000</v>
      </c>
      <c r="K86" s="48">
        <f t="shared" si="5"/>
        <v>4305</v>
      </c>
      <c r="L86" s="48">
        <v>23529.09</v>
      </c>
      <c r="M86" s="48">
        <v>4560</v>
      </c>
      <c r="N86" s="48">
        <v>1475.12</v>
      </c>
      <c r="O86" s="48">
        <f t="shared" si="6"/>
        <v>33869.21</v>
      </c>
      <c r="P86" s="50">
        <f t="shared" si="4"/>
        <v>116130.79000000001</v>
      </c>
    </row>
    <row r="87" spans="1:16" ht="24" x14ac:dyDescent="0.2">
      <c r="A87" s="47">
        <v>86</v>
      </c>
      <c r="B87" s="33" t="s">
        <v>87</v>
      </c>
      <c r="C87" s="33" t="s">
        <v>225</v>
      </c>
      <c r="D87" s="33" t="s">
        <v>22</v>
      </c>
      <c r="E87" s="33" t="s">
        <v>49</v>
      </c>
      <c r="F87" s="34" t="s">
        <v>221</v>
      </c>
      <c r="G87" s="33" t="s">
        <v>323</v>
      </c>
      <c r="H87" s="48">
        <v>75000</v>
      </c>
      <c r="I87" s="49">
        <v>0</v>
      </c>
      <c r="J87" s="48">
        <v>75000</v>
      </c>
      <c r="K87" s="48">
        <f t="shared" si="5"/>
        <v>2152.5</v>
      </c>
      <c r="L87" s="48">
        <v>6309.38</v>
      </c>
      <c r="M87" s="48">
        <f t="shared" ref="M87:M95" si="8">H87*0.0304</f>
        <v>2280</v>
      </c>
      <c r="N87" s="48">
        <v>125</v>
      </c>
      <c r="O87" s="48">
        <f t="shared" si="6"/>
        <v>10866.880000000001</v>
      </c>
      <c r="P87" s="50">
        <f t="shared" si="4"/>
        <v>64133.119999999995</v>
      </c>
    </row>
    <row r="88" spans="1:16" x14ac:dyDescent="0.2">
      <c r="A88" s="47">
        <v>87</v>
      </c>
      <c r="B88" s="33" t="s">
        <v>103</v>
      </c>
      <c r="C88" s="33" t="s">
        <v>225</v>
      </c>
      <c r="D88" s="33" t="s">
        <v>13</v>
      </c>
      <c r="E88" s="33" t="s">
        <v>49</v>
      </c>
      <c r="F88" s="34" t="s">
        <v>221</v>
      </c>
      <c r="G88" s="33" t="s">
        <v>323</v>
      </c>
      <c r="H88" s="48">
        <v>30000</v>
      </c>
      <c r="I88" s="49">
        <v>0</v>
      </c>
      <c r="J88" s="48">
        <v>30000</v>
      </c>
      <c r="K88" s="48">
        <f t="shared" si="5"/>
        <v>861</v>
      </c>
      <c r="L88" s="48">
        <v>0</v>
      </c>
      <c r="M88" s="48">
        <f t="shared" si="8"/>
        <v>912</v>
      </c>
      <c r="N88" s="48">
        <v>1475.12</v>
      </c>
      <c r="O88" s="48">
        <f t="shared" si="6"/>
        <v>3248.12</v>
      </c>
      <c r="P88" s="50">
        <f t="shared" si="4"/>
        <v>26751.88</v>
      </c>
    </row>
    <row r="89" spans="1:16" ht="24" x14ac:dyDescent="0.2">
      <c r="A89" s="47">
        <v>88</v>
      </c>
      <c r="B89" s="33" t="s">
        <v>100</v>
      </c>
      <c r="C89" s="33" t="s">
        <v>225</v>
      </c>
      <c r="D89" s="33" t="s">
        <v>13</v>
      </c>
      <c r="E89" s="33" t="s">
        <v>49</v>
      </c>
      <c r="F89" s="34" t="s">
        <v>222</v>
      </c>
      <c r="G89" s="33" t="s">
        <v>323</v>
      </c>
      <c r="H89" s="48">
        <v>35000</v>
      </c>
      <c r="I89" s="49">
        <v>0</v>
      </c>
      <c r="J89" s="48">
        <v>35000</v>
      </c>
      <c r="K89" s="48">
        <f t="shared" si="5"/>
        <v>1004.5</v>
      </c>
      <c r="L89" s="48">
        <v>0</v>
      </c>
      <c r="M89" s="48">
        <f t="shared" si="8"/>
        <v>1064</v>
      </c>
      <c r="N89" s="48">
        <v>125</v>
      </c>
      <c r="O89" s="48">
        <f t="shared" si="6"/>
        <v>2193.5</v>
      </c>
      <c r="P89" s="50">
        <f t="shared" si="4"/>
        <v>32806.5</v>
      </c>
    </row>
    <row r="90" spans="1:16" ht="24" x14ac:dyDescent="0.2">
      <c r="A90" s="47">
        <v>89</v>
      </c>
      <c r="B90" s="33" t="s">
        <v>15</v>
      </c>
      <c r="C90" s="33" t="s">
        <v>225</v>
      </c>
      <c r="D90" s="33" t="s">
        <v>16</v>
      </c>
      <c r="E90" s="33" t="s">
        <v>48</v>
      </c>
      <c r="F90" s="34" t="s">
        <v>221</v>
      </c>
      <c r="G90" s="33" t="s">
        <v>323</v>
      </c>
      <c r="H90" s="48">
        <v>45000</v>
      </c>
      <c r="I90" s="49">
        <v>0</v>
      </c>
      <c r="J90" s="48">
        <v>45000</v>
      </c>
      <c r="K90" s="48">
        <f t="shared" si="5"/>
        <v>1291.5</v>
      </c>
      <c r="L90" s="48">
        <v>1148.33</v>
      </c>
      <c r="M90" s="48">
        <f t="shared" si="8"/>
        <v>1368</v>
      </c>
      <c r="N90" s="48">
        <v>125</v>
      </c>
      <c r="O90" s="48">
        <f t="shared" si="6"/>
        <v>3932.83</v>
      </c>
      <c r="P90" s="50">
        <f t="shared" si="4"/>
        <v>41067.17</v>
      </c>
    </row>
    <row r="91" spans="1:16" ht="24" x14ac:dyDescent="0.2">
      <c r="A91" s="47">
        <v>90</v>
      </c>
      <c r="B91" s="33" t="s">
        <v>21</v>
      </c>
      <c r="C91" s="33" t="s">
        <v>225</v>
      </c>
      <c r="D91" s="33" t="s">
        <v>10</v>
      </c>
      <c r="E91" s="33" t="s">
        <v>51</v>
      </c>
      <c r="F91" s="34" t="s">
        <v>222</v>
      </c>
      <c r="G91" s="33" t="s">
        <v>323</v>
      </c>
      <c r="H91" s="48">
        <v>22000</v>
      </c>
      <c r="I91" s="49">
        <v>0</v>
      </c>
      <c r="J91" s="48">
        <v>22000</v>
      </c>
      <c r="K91" s="48">
        <f t="shared" si="5"/>
        <v>631.4</v>
      </c>
      <c r="L91" s="49">
        <v>0</v>
      </c>
      <c r="M91" s="48">
        <f t="shared" si="8"/>
        <v>668.8</v>
      </c>
      <c r="N91" s="48">
        <v>125</v>
      </c>
      <c r="O91" s="48">
        <f t="shared" si="6"/>
        <v>1425.1999999999998</v>
      </c>
      <c r="P91" s="50">
        <f t="shared" si="4"/>
        <v>20574.8</v>
      </c>
    </row>
    <row r="92" spans="1:16" ht="24" x14ac:dyDescent="0.2">
      <c r="A92" s="47">
        <v>91</v>
      </c>
      <c r="B92" s="33" t="s">
        <v>18</v>
      </c>
      <c r="C92" s="33" t="s">
        <v>225</v>
      </c>
      <c r="D92" s="33" t="s">
        <v>17</v>
      </c>
      <c r="E92" s="33" t="s">
        <v>51</v>
      </c>
      <c r="F92" s="34" t="s">
        <v>221</v>
      </c>
      <c r="G92" s="33" t="s">
        <v>323</v>
      </c>
      <c r="H92" s="48">
        <v>16500</v>
      </c>
      <c r="I92" s="49">
        <v>0</v>
      </c>
      <c r="J92" s="48">
        <v>16500</v>
      </c>
      <c r="K92" s="48">
        <f t="shared" si="5"/>
        <v>473.55</v>
      </c>
      <c r="L92" s="49">
        <v>0</v>
      </c>
      <c r="M92" s="48">
        <f t="shared" si="8"/>
        <v>501.6</v>
      </c>
      <c r="N92" s="48">
        <v>125</v>
      </c>
      <c r="O92" s="48">
        <f t="shared" si="6"/>
        <v>1100.1500000000001</v>
      </c>
      <c r="P92" s="50">
        <f t="shared" si="4"/>
        <v>15399.85</v>
      </c>
    </row>
    <row r="93" spans="1:16" ht="24" x14ac:dyDescent="0.2">
      <c r="A93" s="47">
        <v>92</v>
      </c>
      <c r="B93" s="33" t="s">
        <v>195</v>
      </c>
      <c r="C93" s="33" t="s">
        <v>183</v>
      </c>
      <c r="D93" s="33" t="s">
        <v>32</v>
      </c>
      <c r="E93" s="33" t="s">
        <v>59</v>
      </c>
      <c r="F93" s="34" t="s">
        <v>222</v>
      </c>
      <c r="G93" s="33" t="s">
        <v>323</v>
      </c>
      <c r="H93" s="48">
        <v>70000</v>
      </c>
      <c r="I93" s="49">
        <v>0</v>
      </c>
      <c r="J93" s="48">
        <v>70000</v>
      </c>
      <c r="K93" s="48">
        <f t="shared" si="5"/>
        <v>2009</v>
      </c>
      <c r="L93" s="48">
        <v>5368.48</v>
      </c>
      <c r="M93" s="48">
        <f t="shared" si="8"/>
        <v>2128</v>
      </c>
      <c r="N93" s="48">
        <v>25</v>
      </c>
      <c r="O93" s="48">
        <f t="shared" si="6"/>
        <v>9530.48</v>
      </c>
      <c r="P93" s="50">
        <f t="shared" si="4"/>
        <v>60469.520000000004</v>
      </c>
    </row>
    <row r="94" spans="1:16" x14ac:dyDescent="0.2">
      <c r="A94" s="47">
        <v>93</v>
      </c>
      <c r="B94" s="33" t="s">
        <v>181</v>
      </c>
      <c r="C94" s="33" t="s">
        <v>183</v>
      </c>
      <c r="D94" s="33" t="s">
        <v>13</v>
      </c>
      <c r="E94" s="33" t="s">
        <v>49</v>
      </c>
      <c r="F94" s="34" t="s">
        <v>221</v>
      </c>
      <c r="G94" s="33" t="s">
        <v>323</v>
      </c>
      <c r="H94" s="48">
        <v>35000</v>
      </c>
      <c r="I94" s="49">
        <v>0</v>
      </c>
      <c r="J94" s="48">
        <v>35000</v>
      </c>
      <c r="K94" s="48">
        <f t="shared" si="5"/>
        <v>1004.5</v>
      </c>
      <c r="L94" s="49">
        <v>0</v>
      </c>
      <c r="M94" s="48">
        <f t="shared" si="8"/>
        <v>1064</v>
      </c>
      <c r="N94" s="48">
        <v>25</v>
      </c>
      <c r="O94" s="48">
        <f t="shared" si="6"/>
        <v>2093.5</v>
      </c>
      <c r="P94" s="50">
        <f t="shared" si="4"/>
        <v>32906.5</v>
      </c>
    </row>
    <row r="95" spans="1:16" x14ac:dyDescent="0.2">
      <c r="A95" s="47">
        <v>94</v>
      </c>
      <c r="B95" s="51" t="s">
        <v>182</v>
      </c>
      <c r="C95" s="33" t="s">
        <v>183</v>
      </c>
      <c r="D95" s="33" t="s">
        <v>13</v>
      </c>
      <c r="E95" s="33" t="s">
        <v>49</v>
      </c>
      <c r="F95" s="34" t="s">
        <v>221</v>
      </c>
      <c r="G95" s="33" t="s">
        <v>323</v>
      </c>
      <c r="H95" s="48">
        <v>30000</v>
      </c>
      <c r="I95" s="49">
        <v>0</v>
      </c>
      <c r="J95" s="48">
        <v>30000</v>
      </c>
      <c r="K95" s="48">
        <f t="shared" si="5"/>
        <v>861</v>
      </c>
      <c r="L95" s="49">
        <v>0</v>
      </c>
      <c r="M95" s="48">
        <f t="shared" si="8"/>
        <v>912</v>
      </c>
      <c r="N95" s="48">
        <v>25</v>
      </c>
      <c r="O95" s="48">
        <f t="shared" si="6"/>
        <v>1798</v>
      </c>
      <c r="P95" s="50">
        <f t="shared" si="4"/>
        <v>28202</v>
      </c>
    </row>
    <row r="96" spans="1:16" ht="25.5" x14ac:dyDescent="0.2">
      <c r="A96" s="47">
        <v>95</v>
      </c>
      <c r="B96" s="52" t="s">
        <v>274</v>
      </c>
      <c r="C96" s="33" t="s">
        <v>81</v>
      </c>
      <c r="D96" s="33" t="s">
        <v>82</v>
      </c>
      <c r="E96" s="33" t="s">
        <v>83</v>
      </c>
      <c r="F96" s="34" t="s">
        <v>222</v>
      </c>
      <c r="G96" s="33" t="s">
        <v>325</v>
      </c>
      <c r="H96" s="34">
        <v>11500</v>
      </c>
      <c r="I96" s="48">
        <v>0</v>
      </c>
      <c r="J96" s="49">
        <v>11500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50">
        <v>11500</v>
      </c>
    </row>
    <row r="97" spans="1:16" ht="25.5" x14ac:dyDescent="0.2">
      <c r="A97" s="47">
        <v>96</v>
      </c>
      <c r="B97" s="52" t="s">
        <v>275</v>
      </c>
      <c r="C97" s="33" t="s">
        <v>81</v>
      </c>
      <c r="D97" s="33" t="s">
        <v>82</v>
      </c>
      <c r="E97" s="33" t="s">
        <v>83</v>
      </c>
      <c r="F97" s="34" t="s">
        <v>221</v>
      </c>
      <c r="G97" s="33" t="s">
        <v>325</v>
      </c>
      <c r="H97" s="34">
        <v>11500</v>
      </c>
      <c r="I97" s="48">
        <v>0</v>
      </c>
      <c r="J97" s="49">
        <v>11500</v>
      </c>
      <c r="K97" s="48">
        <v>0</v>
      </c>
      <c r="L97" s="48">
        <v>0</v>
      </c>
      <c r="M97" s="49">
        <v>0</v>
      </c>
      <c r="N97" s="48">
        <v>0</v>
      </c>
      <c r="O97" s="48">
        <v>0</v>
      </c>
      <c r="P97" s="50">
        <v>11500</v>
      </c>
    </row>
    <row r="98" spans="1:16" ht="24" x14ac:dyDescent="0.2">
      <c r="A98" s="47">
        <v>97</v>
      </c>
      <c r="B98" s="52" t="s">
        <v>276</v>
      </c>
      <c r="C98" s="33" t="s">
        <v>81</v>
      </c>
      <c r="D98" s="33" t="s">
        <v>82</v>
      </c>
      <c r="E98" s="33" t="s">
        <v>83</v>
      </c>
      <c r="F98" s="34" t="s">
        <v>222</v>
      </c>
      <c r="G98" s="33" t="s">
        <v>325</v>
      </c>
      <c r="H98" s="34">
        <v>11500</v>
      </c>
      <c r="I98" s="48">
        <v>0</v>
      </c>
      <c r="J98" s="49">
        <v>11500</v>
      </c>
      <c r="K98" s="48">
        <v>0</v>
      </c>
      <c r="L98" s="48">
        <v>0</v>
      </c>
      <c r="M98" s="49">
        <v>0</v>
      </c>
      <c r="N98" s="48">
        <v>0</v>
      </c>
      <c r="O98" s="48">
        <v>0</v>
      </c>
      <c r="P98" s="50">
        <v>11500</v>
      </c>
    </row>
    <row r="99" spans="1:16" ht="25.5" x14ac:dyDescent="0.2">
      <c r="A99" s="47">
        <v>98</v>
      </c>
      <c r="B99" s="52" t="s">
        <v>277</v>
      </c>
      <c r="C99" s="33" t="s">
        <v>81</v>
      </c>
      <c r="D99" s="33" t="s">
        <v>82</v>
      </c>
      <c r="E99" s="33" t="s">
        <v>83</v>
      </c>
      <c r="F99" s="34" t="s">
        <v>222</v>
      </c>
      <c r="G99" s="33" t="s">
        <v>325</v>
      </c>
      <c r="H99" s="34">
        <v>25000</v>
      </c>
      <c r="I99" s="48">
        <v>0</v>
      </c>
      <c r="J99" s="49">
        <v>25000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50">
        <v>25000</v>
      </c>
    </row>
    <row r="100" spans="1:16" ht="24" x14ac:dyDescent="0.2">
      <c r="A100" s="47">
        <v>99</v>
      </c>
      <c r="B100" s="52" t="s">
        <v>278</v>
      </c>
      <c r="C100" s="33" t="s">
        <v>81</v>
      </c>
      <c r="D100" s="33" t="s">
        <v>82</v>
      </c>
      <c r="E100" s="33" t="s">
        <v>83</v>
      </c>
      <c r="F100" s="34" t="s">
        <v>222</v>
      </c>
      <c r="G100" s="33" t="s">
        <v>325</v>
      </c>
      <c r="H100" s="34">
        <v>30000</v>
      </c>
      <c r="I100" s="48">
        <v>0</v>
      </c>
      <c r="J100" s="49">
        <v>30000</v>
      </c>
      <c r="K100" s="48">
        <v>0</v>
      </c>
      <c r="L100" s="48">
        <v>0</v>
      </c>
      <c r="M100" s="49">
        <v>0</v>
      </c>
      <c r="N100" s="48">
        <v>0</v>
      </c>
      <c r="O100" s="48">
        <v>0</v>
      </c>
      <c r="P100" s="50">
        <v>30000</v>
      </c>
    </row>
    <row r="101" spans="1:16" ht="25.5" x14ac:dyDescent="0.2">
      <c r="A101" s="47">
        <v>100</v>
      </c>
      <c r="B101" s="52" t="s">
        <v>279</v>
      </c>
      <c r="C101" s="33" t="s">
        <v>81</v>
      </c>
      <c r="D101" s="33" t="s">
        <v>82</v>
      </c>
      <c r="E101" s="33" t="s">
        <v>83</v>
      </c>
      <c r="F101" s="34" t="s">
        <v>221</v>
      </c>
      <c r="G101" s="33" t="s">
        <v>325</v>
      </c>
      <c r="H101" s="34">
        <v>11500</v>
      </c>
      <c r="I101" s="48">
        <v>0</v>
      </c>
      <c r="J101" s="49">
        <v>11500</v>
      </c>
      <c r="K101" s="48">
        <v>0</v>
      </c>
      <c r="L101" s="48">
        <v>0</v>
      </c>
      <c r="M101" s="49">
        <v>0</v>
      </c>
      <c r="N101" s="48">
        <v>0</v>
      </c>
      <c r="O101" s="48">
        <v>0</v>
      </c>
      <c r="P101" s="50">
        <v>11500</v>
      </c>
    </row>
    <row r="102" spans="1:16" ht="25.5" x14ac:dyDescent="0.2">
      <c r="A102" s="47">
        <v>101</v>
      </c>
      <c r="B102" s="52" t="s">
        <v>280</v>
      </c>
      <c r="C102" s="33" t="s">
        <v>81</v>
      </c>
      <c r="D102" s="33" t="s">
        <v>82</v>
      </c>
      <c r="E102" s="33" t="s">
        <v>83</v>
      </c>
      <c r="F102" s="34" t="s">
        <v>222</v>
      </c>
      <c r="G102" s="33" t="s">
        <v>325</v>
      </c>
      <c r="H102" s="34">
        <v>11500</v>
      </c>
      <c r="I102" s="48">
        <v>0</v>
      </c>
      <c r="J102" s="49">
        <v>11500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50">
        <v>11500</v>
      </c>
    </row>
    <row r="103" spans="1:16" ht="25.5" x14ac:dyDescent="0.2">
      <c r="A103" s="47">
        <v>102</v>
      </c>
      <c r="B103" s="52" t="s">
        <v>281</v>
      </c>
      <c r="C103" s="33" t="s">
        <v>81</v>
      </c>
      <c r="D103" s="33" t="s">
        <v>82</v>
      </c>
      <c r="E103" s="33" t="s">
        <v>83</v>
      </c>
      <c r="F103" s="34" t="s">
        <v>221</v>
      </c>
      <c r="G103" s="33" t="s">
        <v>325</v>
      </c>
      <c r="H103" s="34">
        <v>11500</v>
      </c>
      <c r="I103" s="48">
        <v>0</v>
      </c>
      <c r="J103" s="49">
        <v>11500</v>
      </c>
      <c r="K103" s="48">
        <v>0</v>
      </c>
      <c r="L103" s="48">
        <v>0</v>
      </c>
      <c r="M103" s="49">
        <v>0</v>
      </c>
      <c r="N103" s="48">
        <v>0</v>
      </c>
      <c r="O103" s="48">
        <v>0</v>
      </c>
      <c r="P103" s="50">
        <v>11500</v>
      </c>
    </row>
    <row r="104" spans="1:16" ht="24" x14ac:dyDescent="0.2">
      <c r="A104" s="47">
        <v>103</v>
      </c>
      <c r="B104" s="52" t="s">
        <v>118</v>
      </c>
      <c r="C104" s="33" t="s">
        <v>190</v>
      </c>
      <c r="D104" s="33" t="s">
        <v>160</v>
      </c>
      <c r="E104" s="33" t="s">
        <v>117</v>
      </c>
      <c r="F104" s="34" t="s">
        <v>222</v>
      </c>
      <c r="G104" s="33" t="s">
        <v>326</v>
      </c>
      <c r="H104" s="34">
        <v>150000</v>
      </c>
      <c r="I104" s="48">
        <v>0</v>
      </c>
      <c r="J104" s="49">
        <v>150000</v>
      </c>
      <c r="K104" s="48">
        <v>4305</v>
      </c>
      <c r="L104" s="48">
        <v>23866.62</v>
      </c>
      <c r="M104" s="48">
        <v>4560</v>
      </c>
      <c r="N104" s="48">
        <v>0</v>
      </c>
      <c r="O104" s="48">
        <v>32731.62</v>
      </c>
      <c r="P104" s="50">
        <v>117268.38</v>
      </c>
    </row>
    <row r="105" spans="1:16" ht="25.5" x14ac:dyDescent="0.2">
      <c r="A105" s="47">
        <v>104</v>
      </c>
      <c r="B105" s="52" t="s">
        <v>124</v>
      </c>
      <c r="C105" s="33" t="s">
        <v>190</v>
      </c>
      <c r="D105" s="33" t="s">
        <v>125</v>
      </c>
      <c r="E105" s="33" t="s">
        <v>117</v>
      </c>
      <c r="F105" s="34" t="s">
        <v>222</v>
      </c>
      <c r="G105" s="33" t="s">
        <v>326</v>
      </c>
      <c r="H105" s="34">
        <v>70000</v>
      </c>
      <c r="I105" s="48">
        <v>0</v>
      </c>
      <c r="J105" s="49">
        <v>70000</v>
      </c>
      <c r="K105" s="48">
        <v>2009</v>
      </c>
      <c r="L105" s="48">
        <v>5368.48</v>
      </c>
      <c r="M105" s="49">
        <v>2128</v>
      </c>
      <c r="N105" s="48">
        <v>0</v>
      </c>
      <c r="O105" s="48">
        <v>9505.48</v>
      </c>
      <c r="P105" s="50">
        <v>60494.520000000004</v>
      </c>
    </row>
    <row r="106" spans="1:16" ht="25.5" x14ac:dyDescent="0.2">
      <c r="A106" s="47">
        <v>105</v>
      </c>
      <c r="B106" s="52" t="s">
        <v>134</v>
      </c>
      <c r="C106" s="33" t="s">
        <v>190</v>
      </c>
      <c r="D106" s="33" t="s">
        <v>127</v>
      </c>
      <c r="E106" s="33" t="s">
        <v>117</v>
      </c>
      <c r="F106" s="34" t="s">
        <v>221</v>
      </c>
      <c r="G106" s="33" t="s">
        <v>326</v>
      </c>
      <c r="H106" s="34">
        <v>70000</v>
      </c>
      <c r="I106" s="48">
        <v>0</v>
      </c>
      <c r="J106" s="49">
        <v>70000</v>
      </c>
      <c r="K106" s="48">
        <v>2009</v>
      </c>
      <c r="L106" s="48">
        <v>4828.43</v>
      </c>
      <c r="M106" s="49">
        <v>2128</v>
      </c>
      <c r="N106" s="48">
        <v>2700.24</v>
      </c>
      <c r="O106" s="48">
        <v>11665.67</v>
      </c>
      <c r="P106" s="50">
        <v>58334.33</v>
      </c>
    </row>
    <row r="107" spans="1:16" ht="24" x14ac:dyDescent="0.2">
      <c r="A107" s="47">
        <v>106</v>
      </c>
      <c r="B107" s="52" t="s">
        <v>152</v>
      </c>
      <c r="C107" s="33" t="s">
        <v>174</v>
      </c>
      <c r="D107" s="33" t="s">
        <v>58</v>
      </c>
      <c r="E107" s="33" t="s">
        <v>117</v>
      </c>
      <c r="F107" s="34" t="s">
        <v>222</v>
      </c>
      <c r="G107" s="33" t="s">
        <v>326</v>
      </c>
      <c r="H107" s="34">
        <v>80000</v>
      </c>
      <c r="I107" s="48">
        <v>0</v>
      </c>
      <c r="J107" s="49">
        <v>80000</v>
      </c>
      <c r="K107" s="48">
        <v>2296</v>
      </c>
      <c r="L107" s="48">
        <v>7400.87</v>
      </c>
      <c r="M107" s="48">
        <v>2432</v>
      </c>
      <c r="N107" s="48">
        <v>0</v>
      </c>
      <c r="O107" s="48">
        <v>12128.869999999999</v>
      </c>
      <c r="P107" s="50">
        <v>67871.13</v>
      </c>
    </row>
    <row r="108" spans="1:16" ht="25.5" x14ac:dyDescent="0.2">
      <c r="A108" s="47">
        <v>107</v>
      </c>
      <c r="B108" s="52" t="s">
        <v>241</v>
      </c>
      <c r="C108" s="33" t="s">
        <v>174</v>
      </c>
      <c r="D108" s="33" t="s">
        <v>242</v>
      </c>
      <c r="E108" s="33" t="s">
        <v>117</v>
      </c>
      <c r="F108" s="34" t="s">
        <v>221</v>
      </c>
      <c r="G108" s="33" t="s">
        <v>326</v>
      </c>
      <c r="H108" s="34">
        <v>45000</v>
      </c>
      <c r="I108" s="48">
        <v>0</v>
      </c>
      <c r="J108" s="49">
        <v>45000</v>
      </c>
      <c r="K108" s="48">
        <v>1291.5</v>
      </c>
      <c r="L108" s="48">
        <v>1148.33</v>
      </c>
      <c r="M108" s="49">
        <v>1368</v>
      </c>
      <c r="N108" s="48">
        <v>0</v>
      </c>
      <c r="O108" s="48">
        <v>3807.83</v>
      </c>
      <c r="P108" s="50">
        <v>41192.17</v>
      </c>
    </row>
    <row r="109" spans="1:16" ht="25.5" x14ac:dyDescent="0.2">
      <c r="A109" s="47">
        <v>108</v>
      </c>
      <c r="B109" s="52" t="s">
        <v>149</v>
      </c>
      <c r="C109" s="33" t="s">
        <v>176</v>
      </c>
      <c r="D109" s="33" t="s">
        <v>8</v>
      </c>
      <c r="E109" s="33" t="s">
        <v>117</v>
      </c>
      <c r="F109" s="34" t="s">
        <v>221</v>
      </c>
      <c r="G109" s="33" t="s">
        <v>326</v>
      </c>
      <c r="H109" s="34">
        <v>50000</v>
      </c>
      <c r="I109" s="48">
        <v>0</v>
      </c>
      <c r="J109" s="49">
        <v>50000</v>
      </c>
      <c r="K109" s="48">
        <v>1435</v>
      </c>
      <c r="L109" s="48">
        <v>1854</v>
      </c>
      <c r="M109" s="48">
        <v>1520</v>
      </c>
      <c r="N109" s="48">
        <v>0</v>
      </c>
      <c r="O109" s="48">
        <v>4809</v>
      </c>
      <c r="P109" s="50">
        <v>45191</v>
      </c>
    </row>
    <row r="110" spans="1:16" ht="24" x14ac:dyDescent="0.2">
      <c r="A110" s="47">
        <v>109</v>
      </c>
      <c r="B110" s="52" t="s">
        <v>139</v>
      </c>
      <c r="C110" s="33" t="s">
        <v>176</v>
      </c>
      <c r="D110" s="33" t="s">
        <v>8</v>
      </c>
      <c r="E110" s="33" t="s">
        <v>117</v>
      </c>
      <c r="F110" s="34" t="s">
        <v>221</v>
      </c>
      <c r="G110" s="33" t="s">
        <v>326</v>
      </c>
      <c r="H110" s="34">
        <v>50000</v>
      </c>
      <c r="I110" s="48">
        <v>0</v>
      </c>
      <c r="J110" s="49">
        <v>50000</v>
      </c>
      <c r="K110" s="48">
        <v>1435</v>
      </c>
      <c r="L110" s="48">
        <v>1448.96</v>
      </c>
      <c r="M110" s="49">
        <v>1520</v>
      </c>
      <c r="N110" s="48">
        <v>2800.24</v>
      </c>
      <c r="O110" s="48">
        <v>7204.2</v>
      </c>
      <c r="P110" s="50">
        <v>42795.8</v>
      </c>
    </row>
    <row r="111" spans="1:16" ht="25.5" x14ac:dyDescent="0.2">
      <c r="A111" s="47">
        <v>110</v>
      </c>
      <c r="B111" s="52" t="s">
        <v>243</v>
      </c>
      <c r="C111" s="33" t="s">
        <v>176</v>
      </c>
      <c r="D111" s="33" t="s">
        <v>8</v>
      </c>
      <c r="E111" s="33" t="s">
        <v>117</v>
      </c>
      <c r="F111" s="34" t="s">
        <v>221</v>
      </c>
      <c r="G111" s="33" t="s">
        <v>326</v>
      </c>
      <c r="H111" s="34">
        <v>50000</v>
      </c>
      <c r="I111" s="48">
        <v>0</v>
      </c>
      <c r="J111" s="49">
        <v>50000</v>
      </c>
      <c r="K111" s="48">
        <v>1435</v>
      </c>
      <c r="L111" s="48">
        <v>1854</v>
      </c>
      <c r="M111" s="49">
        <v>1520</v>
      </c>
      <c r="N111" s="48">
        <v>100</v>
      </c>
      <c r="O111" s="48">
        <v>4909</v>
      </c>
      <c r="P111" s="50">
        <v>45091</v>
      </c>
    </row>
    <row r="112" spans="1:16" ht="24" x14ac:dyDescent="0.2">
      <c r="A112" s="47">
        <v>111</v>
      </c>
      <c r="B112" s="52" t="s">
        <v>130</v>
      </c>
      <c r="C112" s="33" t="s">
        <v>175</v>
      </c>
      <c r="D112" s="33" t="s">
        <v>158</v>
      </c>
      <c r="E112" s="33" t="s">
        <v>117</v>
      </c>
      <c r="F112" s="34" t="s">
        <v>221</v>
      </c>
      <c r="G112" s="33" t="s">
        <v>326</v>
      </c>
      <c r="H112" s="34">
        <v>150000</v>
      </c>
      <c r="I112" s="48">
        <v>0</v>
      </c>
      <c r="J112" s="49">
        <v>150000</v>
      </c>
      <c r="K112" s="48">
        <v>4305</v>
      </c>
      <c r="L112" s="48">
        <v>23866.62</v>
      </c>
      <c r="M112" s="48">
        <v>4560</v>
      </c>
      <c r="N112" s="48">
        <v>0</v>
      </c>
      <c r="O112" s="48">
        <v>32731.62</v>
      </c>
      <c r="P112" s="50">
        <v>117268.38</v>
      </c>
    </row>
    <row r="113" spans="1:16" ht="25.5" x14ac:dyDescent="0.2">
      <c r="A113" s="47">
        <v>112</v>
      </c>
      <c r="B113" s="52" t="s">
        <v>153</v>
      </c>
      <c r="C113" s="33" t="s">
        <v>175</v>
      </c>
      <c r="D113" s="33" t="s">
        <v>154</v>
      </c>
      <c r="E113" s="33" t="s">
        <v>117</v>
      </c>
      <c r="F113" s="34" t="s">
        <v>221</v>
      </c>
      <c r="G113" s="33" t="s">
        <v>326</v>
      </c>
      <c r="H113" s="34">
        <v>45000</v>
      </c>
      <c r="I113" s="48">
        <v>0</v>
      </c>
      <c r="J113" s="49">
        <v>45000</v>
      </c>
      <c r="K113" s="48">
        <v>1291.5</v>
      </c>
      <c r="L113" s="48">
        <v>1148.33</v>
      </c>
      <c r="M113" s="49">
        <v>1368</v>
      </c>
      <c r="N113" s="48">
        <v>100</v>
      </c>
      <c r="O113" s="48">
        <v>3907.83</v>
      </c>
      <c r="P113" s="50">
        <v>41092.17</v>
      </c>
    </row>
    <row r="114" spans="1:16" ht="25.5" x14ac:dyDescent="0.2">
      <c r="A114" s="47">
        <v>113</v>
      </c>
      <c r="B114" s="52" t="s">
        <v>155</v>
      </c>
      <c r="C114" s="33" t="s">
        <v>175</v>
      </c>
      <c r="D114" s="33" t="s">
        <v>156</v>
      </c>
      <c r="E114" s="33" t="s">
        <v>117</v>
      </c>
      <c r="F114" s="34" t="s">
        <v>221</v>
      </c>
      <c r="G114" s="33" t="s">
        <v>326</v>
      </c>
      <c r="H114" s="34">
        <v>46000</v>
      </c>
      <c r="I114" s="48">
        <v>0</v>
      </c>
      <c r="J114" s="49">
        <v>46000</v>
      </c>
      <c r="K114" s="48">
        <v>1320.2</v>
      </c>
      <c r="L114" s="48">
        <v>1289.46</v>
      </c>
      <c r="M114" s="48">
        <v>1398.4</v>
      </c>
      <c r="N114" s="48">
        <v>0</v>
      </c>
      <c r="O114" s="48">
        <v>4008.06</v>
      </c>
      <c r="P114" s="50">
        <v>41991.94</v>
      </c>
    </row>
    <row r="115" spans="1:16" ht="25.5" x14ac:dyDescent="0.2">
      <c r="A115" s="47">
        <v>114</v>
      </c>
      <c r="B115" s="52" t="s">
        <v>201</v>
      </c>
      <c r="C115" s="33" t="s">
        <v>175</v>
      </c>
      <c r="D115" s="33" t="s">
        <v>214</v>
      </c>
      <c r="E115" s="33" t="s">
        <v>117</v>
      </c>
      <c r="F115" s="34" t="s">
        <v>222</v>
      </c>
      <c r="G115" s="33" t="s">
        <v>326</v>
      </c>
      <c r="H115" s="34">
        <v>36000</v>
      </c>
      <c r="I115" s="48">
        <v>0</v>
      </c>
      <c r="J115" s="49">
        <v>36000</v>
      </c>
      <c r="K115" s="48">
        <v>1033.2</v>
      </c>
      <c r="L115" s="48">
        <v>0</v>
      </c>
      <c r="M115" s="49">
        <v>1094.4000000000001</v>
      </c>
      <c r="N115" s="48">
        <v>100</v>
      </c>
      <c r="O115" s="48">
        <v>2227.6000000000004</v>
      </c>
      <c r="P115" s="50">
        <v>33772.400000000001</v>
      </c>
    </row>
    <row r="116" spans="1:16" ht="25.5" x14ac:dyDescent="0.2">
      <c r="A116" s="47">
        <v>115</v>
      </c>
      <c r="B116" s="52" t="s">
        <v>110</v>
      </c>
      <c r="C116" s="33" t="s">
        <v>224</v>
      </c>
      <c r="D116" s="33" t="s">
        <v>151</v>
      </c>
      <c r="E116" s="33" t="s">
        <v>117</v>
      </c>
      <c r="F116" s="34" t="s">
        <v>222</v>
      </c>
      <c r="G116" s="33" t="s">
        <v>326</v>
      </c>
      <c r="H116" s="34">
        <v>150000</v>
      </c>
      <c r="I116" s="48">
        <v>0</v>
      </c>
      <c r="J116" s="49">
        <v>150000</v>
      </c>
      <c r="K116" s="48">
        <v>4305</v>
      </c>
      <c r="L116" s="48">
        <v>23866.62</v>
      </c>
      <c r="M116" s="49">
        <v>4560</v>
      </c>
      <c r="N116" s="48">
        <v>0</v>
      </c>
      <c r="O116" s="48">
        <v>32731.62</v>
      </c>
      <c r="P116" s="50">
        <v>117268.38</v>
      </c>
    </row>
    <row r="117" spans="1:16" ht="25.5" x14ac:dyDescent="0.2">
      <c r="A117" s="47">
        <v>116</v>
      </c>
      <c r="B117" s="52" t="s">
        <v>226</v>
      </c>
      <c r="C117" s="33" t="s">
        <v>224</v>
      </c>
      <c r="D117" s="33" t="s">
        <v>227</v>
      </c>
      <c r="E117" s="33" t="s">
        <v>117</v>
      </c>
      <c r="F117" s="34" t="s">
        <v>221</v>
      </c>
      <c r="G117" s="33" t="s">
        <v>326</v>
      </c>
      <c r="H117" s="34">
        <v>100000</v>
      </c>
      <c r="I117" s="48">
        <v>0</v>
      </c>
      <c r="J117" s="49">
        <v>100000</v>
      </c>
      <c r="K117" s="48">
        <v>2870</v>
      </c>
      <c r="L117" s="48">
        <v>12105.37</v>
      </c>
      <c r="M117" s="48">
        <v>3040</v>
      </c>
      <c r="N117" s="48">
        <v>0</v>
      </c>
      <c r="O117" s="48">
        <v>18015.370000000003</v>
      </c>
      <c r="P117" s="50">
        <v>81984.63</v>
      </c>
    </row>
    <row r="118" spans="1:16" ht="25.5" x14ac:dyDescent="0.2">
      <c r="A118" s="47">
        <v>117</v>
      </c>
      <c r="B118" s="52" t="s">
        <v>244</v>
      </c>
      <c r="C118" s="33" t="s">
        <v>224</v>
      </c>
      <c r="D118" s="33" t="s">
        <v>245</v>
      </c>
      <c r="E118" s="33" t="s">
        <v>117</v>
      </c>
      <c r="F118" s="34" t="s">
        <v>222</v>
      </c>
      <c r="G118" s="33" t="s">
        <v>326</v>
      </c>
      <c r="H118" s="34">
        <v>80000</v>
      </c>
      <c r="I118" s="48">
        <v>0</v>
      </c>
      <c r="J118" s="49">
        <v>80000</v>
      </c>
      <c r="K118" s="48">
        <v>2296</v>
      </c>
      <c r="L118" s="48">
        <v>7063.34</v>
      </c>
      <c r="M118" s="49">
        <v>2432</v>
      </c>
      <c r="N118" s="48">
        <v>1350.12</v>
      </c>
      <c r="O118" s="48">
        <v>13141.46</v>
      </c>
      <c r="P118" s="50">
        <v>66858.540000000008</v>
      </c>
    </row>
    <row r="119" spans="1:16" ht="25.5" x14ac:dyDescent="0.2">
      <c r="A119" s="47">
        <v>118</v>
      </c>
      <c r="B119" s="52" t="s">
        <v>128</v>
      </c>
      <c r="C119" s="33" t="s">
        <v>224</v>
      </c>
      <c r="D119" s="33" t="s">
        <v>129</v>
      </c>
      <c r="E119" s="33" t="s">
        <v>117</v>
      </c>
      <c r="F119" s="34" t="s">
        <v>222</v>
      </c>
      <c r="G119" s="33" t="s">
        <v>326</v>
      </c>
      <c r="H119" s="34">
        <v>45000</v>
      </c>
      <c r="I119" s="48">
        <v>0</v>
      </c>
      <c r="J119" s="49">
        <v>45000</v>
      </c>
      <c r="K119" s="48">
        <v>1291.5</v>
      </c>
      <c r="L119" s="48">
        <v>1148.33</v>
      </c>
      <c r="M119" s="48">
        <v>1368</v>
      </c>
      <c r="N119" s="48">
        <v>0</v>
      </c>
      <c r="O119" s="48">
        <v>3807.83</v>
      </c>
      <c r="P119" s="50">
        <v>41192.17</v>
      </c>
    </row>
    <row r="120" spans="1:16" ht="25.5" x14ac:dyDescent="0.2">
      <c r="A120" s="47">
        <v>119</v>
      </c>
      <c r="B120" s="52" t="s">
        <v>246</v>
      </c>
      <c r="C120" s="33" t="s">
        <v>224</v>
      </c>
      <c r="D120" s="33" t="s">
        <v>247</v>
      </c>
      <c r="E120" s="33" t="s">
        <v>117</v>
      </c>
      <c r="F120" s="34" t="s">
        <v>222</v>
      </c>
      <c r="G120" s="33" t="s">
        <v>326</v>
      </c>
      <c r="H120" s="34">
        <v>45000</v>
      </c>
      <c r="I120" s="48">
        <v>0</v>
      </c>
      <c r="J120" s="49">
        <v>45000</v>
      </c>
      <c r="K120" s="48">
        <v>1291.5</v>
      </c>
      <c r="L120" s="48">
        <v>743.29</v>
      </c>
      <c r="M120" s="49">
        <v>1368</v>
      </c>
      <c r="N120" s="48">
        <v>2700.24</v>
      </c>
      <c r="O120" s="48">
        <v>6103.03</v>
      </c>
      <c r="P120" s="50">
        <v>38896.97</v>
      </c>
    </row>
    <row r="121" spans="1:16" ht="25.5" x14ac:dyDescent="0.2">
      <c r="A121" s="47">
        <v>120</v>
      </c>
      <c r="B121" s="52" t="s">
        <v>256</v>
      </c>
      <c r="C121" s="33" t="s">
        <v>224</v>
      </c>
      <c r="D121" s="33" t="s">
        <v>259</v>
      </c>
      <c r="E121" s="33" t="s">
        <v>117</v>
      </c>
      <c r="F121" s="34" t="s">
        <v>222</v>
      </c>
      <c r="G121" s="33" t="s">
        <v>326</v>
      </c>
      <c r="H121" s="34">
        <v>70000</v>
      </c>
      <c r="I121" s="48">
        <v>0</v>
      </c>
      <c r="J121" s="49">
        <v>70000</v>
      </c>
      <c r="K121" s="48">
        <v>2009</v>
      </c>
      <c r="L121" s="48">
        <v>5368.48</v>
      </c>
      <c r="M121" s="49">
        <v>2128</v>
      </c>
      <c r="N121" s="48">
        <v>0</v>
      </c>
      <c r="O121" s="48">
        <v>9505.48</v>
      </c>
      <c r="P121" s="50">
        <v>60494.520000000004</v>
      </c>
    </row>
    <row r="122" spans="1:16" ht="24" x14ac:dyDescent="0.2">
      <c r="A122" s="47">
        <v>121</v>
      </c>
      <c r="B122" s="52" t="s">
        <v>119</v>
      </c>
      <c r="C122" s="33" t="s">
        <v>189</v>
      </c>
      <c r="D122" s="33" t="s">
        <v>161</v>
      </c>
      <c r="E122" s="33" t="s">
        <v>117</v>
      </c>
      <c r="F122" s="34" t="s">
        <v>222</v>
      </c>
      <c r="G122" s="33" t="s">
        <v>326</v>
      </c>
      <c r="H122" s="34">
        <v>150000</v>
      </c>
      <c r="I122" s="48">
        <v>0</v>
      </c>
      <c r="J122" s="49">
        <v>150000</v>
      </c>
      <c r="K122" s="48">
        <v>4305</v>
      </c>
      <c r="L122" s="48">
        <v>23866.62</v>
      </c>
      <c r="M122" s="48">
        <v>4560</v>
      </c>
      <c r="N122" s="48">
        <v>0</v>
      </c>
      <c r="O122" s="48">
        <v>32731.62</v>
      </c>
      <c r="P122" s="50">
        <v>117268.38</v>
      </c>
    </row>
    <row r="123" spans="1:16" ht="25.5" x14ac:dyDescent="0.2">
      <c r="A123" s="47">
        <v>122</v>
      </c>
      <c r="B123" s="52" t="s">
        <v>122</v>
      </c>
      <c r="C123" s="33" t="s">
        <v>189</v>
      </c>
      <c r="D123" s="33" t="s">
        <v>123</v>
      </c>
      <c r="E123" s="33" t="s">
        <v>117</v>
      </c>
      <c r="F123" s="34" t="s">
        <v>221</v>
      </c>
      <c r="G123" s="33" t="s">
        <v>326</v>
      </c>
      <c r="H123" s="34">
        <v>50000</v>
      </c>
      <c r="I123" s="48">
        <v>0</v>
      </c>
      <c r="J123" s="49">
        <v>50000</v>
      </c>
      <c r="K123" s="48">
        <v>1435</v>
      </c>
      <c r="L123" s="48">
        <v>1651.48</v>
      </c>
      <c r="M123" s="49">
        <v>1520</v>
      </c>
      <c r="N123" s="48">
        <v>1350.12</v>
      </c>
      <c r="O123" s="48">
        <v>5956.5999999999995</v>
      </c>
      <c r="P123" s="50">
        <v>44043.4</v>
      </c>
    </row>
    <row r="124" spans="1:16" ht="25.5" x14ac:dyDescent="0.2">
      <c r="A124" s="47">
        <v>123</v>
      </c>
      <c r="B124" s="52" t="s">
        <v>200</v>
      </c>
      <c r="C124" s="33" t="s">
        <v>189</v>
      </c>
      <c r="D124" s="33" t="s">
        <v>252</v>
      </c>
      <c r="E124" s="33" t="s">
        <v>117</v>
      </c>
      <c r="F124" s="34" t="s">
        <v>222</v>
      </c>
      <c r="G124" s="33" t="s">
        <v>326</v>
      </c>
      <c r="H124" s="34">
        <v>47000</v>
      </c>
      <c r="I124" s="48">
        <v>0</v>
      </c>
      <c r="J124" s="49">
        <v>47000</v>
      </c>
      <c r="K124" s="48">
        <v>1348.9</v>
      </c>
      <c r="L124" s="48">
        <v>1228.08</v>
      </c>
      <c r="M124" s="48">
        <v>1428.8</v>
      </c>
      <c r="N124" s="48">
        <v>1350.12</v>
      </c>
      <c r="O124" s="48">
        <v>5355.9</v>
      </c>
      <c r="P124" s="50">
        <v>41644.1</v>
      </c>
    </row>
    <row r="125" spans="1:16" ht="24" x14ac:dyDescent="0.2">
      <c r="A125" s="47">
        <v>124</v>
      </c>
      <c r="B125" s="52" t="s">
        <v>113</v>
      </c>
      <c r="C125" s="33" t="s">
        <v>191</v>
      </c>
      <c r="D125" s="33" t="s">
        <v>150</v>
      </c>
      <c r="E125" s="33" t="s">
        <v>117</v>
      </c>
      <c r="F125" s="34" t="s">
        <v>221</v>
      </c>
      <c r="G125" s="33" t="s">
        <v>326</v>
      </c>
      <c r="H125" s="34">
        <v>150000</v>
      </c>
      <c r="I125" s="48">
        <v>0</v>
      </c>
      <c r="J125" s="49">
        <v>150000</v>
      </c>
      <c r="K125" s="48">
        <v>4305</v>
      </c>
      <c r="L125" s="48">
        <v>23866.62</v>
      </c>
      <c r="M125" s="49">
        <v>4560</v>
      </c>
      <c r="N125" s="48">
        <v>5664</v>
      </c>
      <c r="O125" s="48">
        <v>38395.619999999995</v>
      </c>
      <c r="P125" s="50">
        <v>111604.38</v>
      </c>
    </row>
    <row r="126" spans="1:16" ht="25.5" x14ac:dyDescent="0.2">
      <c r="A126" s="47">
        <v>125</v>
      </c>
      <c r="B126" s="52" t="s">
        <v>206</v>
      </c>
      <c r="C126" s="33" t="s">
        <v>162</v>
      </c>
      <c r="D126" s="33" t="s">
        <v>264</v>
      </c>
      <c r="E126" s="33" t="s">
        <v>117</v>
      </c>
      <c r="F126" s="34" t="s">
        <v>221</v>
      </c>
      <c r="G126" s="33" t="s">
        <v>326</v>
      </c>
      <c r="H126" s="34">
        <v>110000</v>
      </c>
      <c r="I126" s="48">
        <v>0</v>
      </c>
      <c r="J126" s="49">
        <v>110000</v>
      </c>
      <c r="K126" s="48">
        <v>3157</v>
      </c>
      <c r="L126" s="48">
        <v>14457.62</v>
      </c>
      <c r="M126" s="49">
        <v>3344</v>
      </c>
      <c r="N126" s="48">
        <v>0</v>
      </c>
      <c r="O126" s="48">
        <v>20958.620000000003</v>
      </c>
      <c r="P126" s="50">
        <v>89041.38</v>
      </c>
    </row>
    <row r="127" spans="1:16" ht="25.5" x14ac:dyDescent="0.2">
      <c r="A127" s="47">
        <v>126</v>
      </c>
      <c r="B127" s="52" t="s">
        <v>265</v>
      </c>
      <c r="C127" s="33" t="s">
        <v>162</v>
      </c>
      <c r="D127" s="33" t="s">
        <v>266</v>
      </c>
      <c r="E127" s="33" t="s">
        <v>117</v>
      </c>
      <c r="F127" s="34" t="s">
        <v>222</v>
      </c>
      <c r="G127" s="33" t="s">
        <v>326</v>
      </c>
      <c r="H127" s="34">
        <v>110000</v>
      </c>
      <c r="I127" s="48">
        <v>0</v>
      </c>
      <c r="J127" s="49">
        <v>110000</v>
      </c>
      <c r="K127" s="48">
        <v>3157</v>
      </c>
      <c r="L127" s="48">
        <v>14457.62</v>
      </c>
      <c r="M127" s="48">
        <v>3344</v>
      </c>
      <c r="N127" s="48">
        <v>0</v>
      </c>
      <c r="O127" s="48">
        <v>20958.620000000003</v>
      </c>
      <c r="P127" s="50">
        <v>89041.38</v>
      </c>
    </row>
    <row r="128" spans="1:16" ht="25.5" x14ac:dyDescent="0.2">
      <c r="A128" s="47">
        <v>127</v>
      </c>
      <c r="B128" s="52" t="s">
        <v>229</v>
      </c>
      <c r="C128" s="33" t="s">
        <v>162</v>
      </c>
      <c r="D128" s="33" t="s">
        <v>228</v>
      </c>
      <c r="E128" s="33" t="s">
        <v>117</v>
      </c>
      <c r="F128" s="34" t="s">
        <v>221</v>
      </c>
      <c r="G128" s="33" t="s">
        <v>326</v>
      </c>
      <c r="H128" s="34">
        <v>45000</v>
      </c>
      <c r="I128" s="48">
        <v>0</v>
      </c>
      <c r="J128" s="49">
        <v>45000</v>
      </c>
      <c r="K128" s="48">
        <v>1291.5</v>
      </c>
      <c r="L128" s="48">
        <v>1148.33</v>
      </c>
      <c r="M128" s="49">
        <v>1368</v>
      </c>
      <c r="N128" s="48">
        <v>718</v>
      </c>
      <c r="O128" s="48">
        <v>4525.83</v>
      </c>
      <c r="P128" s="50">
        <v>40474.17</v>
      </c>
    </row>
    <row r="129" spans="1:16" ht="25.5" x14ac:dyDescent="0.2">
      <c r="A129" s="47">
        <v>128</v>
      </c>
      <c r="B129" s="52" t="s">
        <v>230</v>
      </c>
      <c r="C129" s="33" t="s">
        <v>162</v>
      </c>
      <c r="D129" s="33" t="s">
        <v>231</v>
      </c>
      <c r="E129" s="33" t="s">
        <v>117</v>
      </c>
      <c r="F129" s="34" t="s">
        <v>221</v>
      </c>
      <c r="G129" s="33" t="s">
        <v>326</v>
      </c>
      <c r="H129" s="34">
        <v>45000</v>
      </c>
      <c r="I129" s="48">
        <v>0</v>
      </c>
      <c r="J129" s="49">
        <v>45000</v>
      </c>
      <c r="K129" s="48">
        <v>1291.5</v>
      </c>
      <c r="L129" s="48">
        <v>1148.33</v>
      </c>
      <c r="M129" s="48">
        <v>1368</v>
      </c>
      <c r="N129" s="48">
        <v>0</v>
      </c>
      <c r="O129" s="48">
        <v>3807.83</v>
      </c>
      <c r="P129" s="50">
        <v>41192.17</v>
      </c>
    </row>
    <row r="130" spans="1:16" ht="24" x14ac:dyDescent="0.2">
      <c r="A130" s="47">
        <v>129</v>
      </c>
      <c r="B130" s="52" t="s">
        <v>205</v>
      </c>
      <c r="C130" s="33" t="s">
        <v>162</v>
      </c>
      <c r="D130" s="33" t="s">
        <v>228</v>
      </c>
      <c r="E130" s="33" t="s">
        <v>117</v>
      </c>
      <c r="F130" s="34" t="s">
        <v>221</v>
      </c>
      <c r="G130" s="33" t="s">
        <v>326</v>
      </c>
      <c r="H130" s="34">
        <v>45000</v>
      </c>
      <c r="I130" s="48">
        <v>0</v>
      </c>
      <c r="J130" s="49">
        <v>45000</v>
      </c>
      <c r="K130" s="48">
        <v>1291.5</v>
      </c>
      <c r="L130" s="48">
        <v>1148.33</v>
      </c>
      <c r="M130" s="49">
        <v>1368</v>
      </c>
      <c r="N130" s="48">
        <v>0</v>
      </c>
      <c r="O130" s="48">
        <v>3807.83</v>
      </c>
      <c r="P130" s="50">
        <v>41192.17</v>
      </c>
    </row>
    <row r="131" spans="1:16" ht="25.5" x14ac:dyDescent="0.2">
      <c r="A131" s="47">
        <v>130</v>
      </c>
      <c r="B131" s="52" t="s">
        <v>248</v>
      </c>
      <c r="C131" s="33" t="s">
        <v>162</v>
      </c>
      <c r="D131" s="33" t="s">
        <v>207</v>
      </c>
      <c r="E131" s="33" t="s">
        <v>117</v>
      </c>
      <c r="F131" s="34" t="s">
        <v>221</v>
      </c>
      <c r="G131" s="33" t="s">
        <v>326</v>
      </c>
      <c r="H131" s="34">
        <v>45000</v>
      </c>
      <c r="I131" s="48">
        <v>0</v>
      </c>
      <c r="J131" s="49">
        <v>45000</v>
      </c>
      <c r="K131" s="48">
        <v>1291.5</v>
      </c>
      <c r="L131" s="48">
        <v>1148.33</v>
      </c>
      <c r="M131" s="49">
        <v>1368</v>
      </c>
      <c r="N131" s="48">
        <v>0</v>
      </c>
      <c r="O131" s="48">
        <v>3807.83</v>
      </c>
      <c r="P131" s="50">
        <v>41192.17</v>
      </c>
    </row>
    <row r="132" spans="1:16" ht="25.5" x14ac:dyDescent="0.2">
      <c r="A132" s="47">
        <v>131</v>
      </c>
      <c r="B132" s="52" t="s">
        <v>140</v>
      </c>
      <c r="C132" s="33" t="s">
        <v>172</v>
      </c>
      <c r="D132" s="33" t="s">
        <v>102</v>
      </c>
      <c r="E132" s="33" t="s">
        <v>117</v>
      </c>
      <c r="F132" s="34" t="s">
        <v>221</v>
      </c>
      <c r="G132" s="33" t="s">
        <v>326</v>
      </c>
      <c r="H132" s="34">
        <v>70000</v>
      </c>
      <c r="I132" s="48">
        <v>0</v>
      </c>
      <c r="J132" s="49">
        <v>70000</v>
      </c>
      <c r="K132" s="48">
        <v>2009</v>
      </c>
      <c r="L132" s="48">
        <v>5368.48</v>
      </c>
      <c r="M132" s="48">
        <v>2128</v>
      </c>
      <c r="N132" s="48">
        <v>0</v>
      </c>
      <c r="O132" s="48">
        <v>9505.48</v>
      </c>
      <c r="P132" s="50">
        <v>60494.520000000004</v>
      </c>
    </row>
    <row r="133" spans="1:16" ht="25.5" x14ac:dyDescent="0.2">
      <c r="A133" s="47">
        <v>132</v>
      </c>
      <c r="B133" s="52" t="s">
        <v>217</v>
      </c>
      <c r="C133" s="33" t="s">
        <v>172</v>
      </c>
      <c r="D133" s="33" t="s">
        <v>72</v>
      </c>
      <c r="E133" s="33" t="s">
        <v>117</v>
      </c>
      <c r="F133" s="34" t="s">
        <v>221</v>
      </c>
      <c r="G133" s="33" t="s">
        <v>326</v>
      </c>
      <c r="H133" s="34">
        <v>50000</v>
      </c>
      <c r="I133" s="48">
        <v>0</v>
      </c>
      <c r="J133" s="49">
        <v>50000</v>
      </c>
      <c r="K133" s="48">
        <v>1435</v>
      </c>
      <c r="L133" s="48">
        <v>1854</v>
      </c>
      <c r="M133" s="49">
        <v>1520</v>
      </c>
      <c r="N133" s="48">
        <v>0</v>
      </c>
      <c r="O133" s="48">
        <v>4809</v>
      </c>
      <c r="P133" s="50">
        <v>45191</v>
      </c>
    </row>
    <row r="134" spans="1:16" ht="25.5" x14ac:dyDescent="0.2">
      <c r="A134" s="47">
        <v>133</v>
      </c>
      <c r="B134" s="52" t="s">
        <v>254</v>
      </c>
      <c r="C134" s="33" t="s">
        <v>172</v>
      </c>
      <c r="D134" s="33" t="s">
        <v>72</v>
      </c>
      <c r="E134" s="33" t="s">
        <v>117</v>
      </c>
      <c r="F134" s="34" t="s">
        <v>221</v>
      </c>
      <c r="G134" s="33" t="s">
        <v>326</v>
      </c>
      <c r="H134" s="34">
        <v>45000</v>
      </c>
      <c r="I134" s="48">
        <v>0</v>
      </c>
      <c r="J134" s="49">
        <v>45000</v>
      </c>
      <c r="K134" s="48">
        <v>1291.5</v>
      </c>
      <c r="L134" s="48">
        <v>1148.33</v>
      </c>
      <c r="M134" s="48">
        <v>1368</v>
      </c>
      <c r="N134" s="48">
        <v>0</v>
      </c>
      <c r="O134" s="48">
        <v>3807.83</v>
      </c>
      <c r="P134" s="50">
        <v>41192.17</v>
      </c>
    </row>
    <row r="135" spans="1:16" ht="25.5" x14ac:dyDescent="0.2">
      <c r="A135" s="47">
        <v>134</v>
      </c>
      <c r="B135" s="52" t="s">
        <v>121</v>
      </c>
      <c r="C135" s="33" t="s">
        <v>193</v>
      </c>
      <c r="D135" s="33" t="s">
        <v>216</v>
      </c>
      <c r="E135" s="33" t="s">
        <v>117</v>
      </c>
      <c r="F135" s="34" t="s">
        <v>221</v>
      </c>
      <c r="G135" s="33" t="s">
        <v>326</v>
      </c>
      <c r="H135" s="34">
        <v>120000</v>
      </c>
      <c r="I135" s="48">
        <v>0</v>
      </c>
      <c r="J135" s="49">
        <v>120000</v>
      </c>
      <c r="K135" s="48">
        <v>3444</v>
      </c>
      <c r="L135" s="48">
        <v>16809.87</v>
      </c>
      <c r="M135" s="49">
        <v>3648</v>
      </c>
      <c r="N135" s="48">
        <v>100</v>
      </c>
      <c r="O135" s="48">
        <v>24001.87</v>
      </c>
      <c r="P135" s="50">
        <v>95998.13</v>
      </c>
    </row>
    <row r="136" spans="1:16" ht="25.5" x14ac:dyDescent="0.2">
      <c r="A136" s="47">
        <v>135</v>
      </c>
      <c r="B136" s="52" t="s">
        <v>120</v>
      </c>
      <c r="C136" s="33" t="s">
        <v>192</v>
      </c>
      <c r="D136" s="33" t="s">
        <v>194</v>
      </c>
      <c r="E136" s="33" t="s">
        <v>117</v>
      </c>
      <c r="F136" s="34" t="s">
        <v>221</v>
      </c>
      <c r="G136" s="33" t="s">
        <v>326</v>
      </c>
      <c r="H136" s="34">
        <v>50000</v>
      </c>
      <c r="I136" s="48">
        <v>0</v>
      </c>
      <c r="J136" s="49">
        <v>50000</v>
      </c>
      <c r="K136" s="48">
        <v>1435</v>
      </c>
      <c r="L136" s="48">
        <v>1854</v>
      </c>
      <c r="M136" s="49">
        <v>1520</v>
      </c>
      <c r="N136" s="48">
        <v>100</v>
      </c>
      <c r="O136" s="48">
        <v>4909</v>
      </c>
      <c r="P136" s="50">
        <v>45091</v>
      </c>
    </row>
    <row r="137" spans="1:16" ht="25.5" x14ac:dyDescent="0.2">
      <c r="A137" s="47">
        <v>136</v>
      </c>
      <c r="B137" s="52" t="s">
        <v>141</v>
      </c>
      <c r="C137" s="33" t="s">
        <v>192</v>
      </c>
      <c r="D137" s="33" t="s">
        <v>194</v>
      </c>
      <c r="E137" s="33" t="s">
        <v>117</v>
      </c>
      <c r="F137" s="34" t="s">
        <v>222</v>
      </c>
      <c r="G137" s="33" t="s">
        <v>326</v>
      </c>
      <c r="H137" s="34">
        <v>50000</v>
      </c>
      <c r="I137" s="48">
        <v>0</v>
      </c>
      <c r="J137" s="49">
        <v>50000</v>
      </c>
      <c r="K137" s="48">
        <v>1435</v>
      </c>
      <c r="L137" s="48">
        <v>1854</v>
      </c>
      <c r="M137" s="48">
        <v>1520</v>
      </c>
      <c r="N137" s="48">
        <v>0</v>
      </c>
      <c r="O137" s="48">
        <v>4809</v>
      </c>
      <c r="P137" s="50">
        <v>45191</v>
      </c>
    </row>
    <row r="138" spans="1:16" ht="25.5" x14ac:dyDescent="0.2">
      <c r="A138" s="47">
        <v>137</v>
      </c>
      <c r="B138" s="52" t="s">
        <v>157</v>
      </c>
      <c r="C138" s="33" t="s">
        <v>192</v>
      </c>
      <c r="D138" s="33" t="s">
        <v>194</v>
      </c>
      <c r="E138" s="33" t="s">
        <v>117</v>
      </c>
      <c r="F138" s="34" t="s">
        <v>221</v>
      </c>
      <c r="G138" s="33" t="s">
        <v>326</v>
      </c>
      <c r="H138" s="34">
        <v>50000</v>
      </c>
      <c r="I138" s="48">
        <v>0</v>
      </c>
      <c r="J138" s="49">
        <v>50000</v>
      </c>
      <c r="K138" s="48">
        <v>1435</v>
      </c>
      <c r="L138" s="48">
        <v>1854</v>
      </c>
      <c r="M138" s="49">
        <v>1520</v>
      </c>
      <c r="N138" s="48">
        <v>100</v>
      </c>
      <c r="O138" s="48">
        <v>4909</v>
      </c>
      <c r="P138" s="50">
        <v>45091</v>
      </c>
    </row>
    <row r="139" spans="1:16" ht="25.5" x14ac:dyDescent="0.2">
      <c r="A139" s="47">
        <v>138</v>
      </c>
      <c r="B139" s="52" t="s">
        <v>202</v>
      </c>
      <c r="C139" s="33" t="s">
        <v>192</v>
      </c>
      <c r="D139" s="33" t="s">
        <v>194</v>
      </c>
      <c r="E139" s="33" t="s">
        <v>117</v>
      </c>
      <c r="F139" s="34" t="s">
        <v>221</v>
      </c>
      <c r="G139" s="33" t="s">
        <v>326</v>
      </c>
      <c r="H139" s="34">
        <v>50000</v>
      </c>
      <c r="I139" s="48">
        <v>0</v>
      </c>
      <c r="J139" s="49">
        <v>50000</v>
      </c>
      <c r="K139" s="48">
        <v>1435</v>
      </c>
      <c r="L139" s="48">
        <v>1854</v>
      </c>
      <c r="M139" s="48">
        <v>1520</v>
      </c>
      <c r="N139" s="48">
        <v>100</v>
      </c>
      <c r="O139" s="48">
        <v>4909</v>
      </c>
      <c r="P139" s="50">
        <v>45091</v>
      </c>
    </row>
    <row r="140" spans="1:16" ht="25.5" x14ac:dyDescent="0.2">
      <c r="A140" s="47">
        <v>139</v>
      </c>
      <c r="B140" s="52" t="s">
        <v>203</v>
      </c>
      <c r="C140" s="33" t="s">
        <v>192</v>
      </c>
      <c r="D140" s="33" t="s">
        <v>194</v>
      </c>
      <c r="E140" s="33" t="s">
        <v>117</v>
      </c>
      <c r="F140" s="34" t="s">
        <v>222</v>
      </c>
      <c r="G140" s="33" t="s">
        <v>326</v>
      </c>
      <c r="H140" s="34">
        <v>50000</v>
      </c>
      <c r="I140" s="48">
        <v>0</v>
      </c>
      <c r="J140" s="49">
        <v>50000</v>
      </c>
      <c r="K140" s="48">
        <v>1435</v>
      </c>
      <c r="L140" s="48">
        <v>1854</v>
      </c>
      <c r="M140" s="49">
        <v>1520</v>
      </c>
      <c r="N140" s="48">
        <v>100</v>
      </c>
      <c r="O140" s="48">
        <v>4909</v>
      </c>
      <c r="P140" s="50">
        <v>45091</v>
      </c>
    </row>
    <row r="141" spans="1:16" ht="25.5" x14ac:dyDescent="0.2">
      <c r="A141" s="47">
        <v>140</v>
      </c>
      <c r="B141" s="52" t="s">
        <v>257</v>
      </c>
      <c r="C141" s="33" t="s">
        <v>192</v>
      </c>
      <c r="D141" s="33" t="s">
        <v>194</v>
      </c>
      <c r="E141" s="33" t="s">
        <v>117</v>
      </c>
      <c r="F141" s="34" t="s">
        <v>221</v>
      </c>
      <c r="G141" s="33" t="s">
        <v>326</v>
      </c>
      <c r="H141" s="34">
        <v>50000</v>
      </c>
      <c r="I141" s="48">
        <v>0</v>
      </c>
      <c r="J141" s="49">
        <v>50000</v>
      </c>
      <c r="K141" s="48">
        <v>1435</v>
      </c>
      <c r="L141" s="48">
        <v>1854</v>
      </c>
      <c r="M141" s="49">
        <v>1520</v>
      </c>
      <c r="N141" s="48">
        <v>0</v>
      </c>
      <c r="O141" s="48">
        <v>4809</v>
      </c>
      <c r="P141" s="50">
        <v>45191</v>
      </c>
    </row>
    <row r="142" spans="1:16" ht="24" x14ac:dyDescent="0.2">
      <c r="A142" s="47">
        <v>141</v>
      </c>
      <c r="B142" s="52" t="s">
        <v>258</v>
      </c>
      <c r="C142" s="33" t="s">
        <v>192</v>
      </c>
      <c r="D142" s="33" t="s">
        <v>194</v>
      </c>
      <c r="E142" s="33" t="s">
        <v>117</v>
      </c>
      <c r="F142" s="34" t="s">
        <v>221</v>
      </c>
      <c r="G142" s="33" t="s">
        <v>326</v>
      </c>
      <c r="H142" s="34">
        <v>50000</v>
      </c>
      <c r="I142" s="48">
        <v>0</v>
      </c>
      <c r="J142" s="49">
        <v>50000</v>
      </c>
      <c r="K142" s="48">
        <v>1435</v>
      </c>
      <c r="L142" s="48">
        <v>1651.48</v>
      </c>
      <c r="M142" s="48">
        <v>1520</v>
      </c>
      <c r="N142" s="48">
        <v>1350.12</v>
      </c>
      <c r="O142" s="48">
        <v>5956.5999999999995</v>
      </c>
      <c r="P142" s="50">
        <v>44043.4</v>
      </c>
    </row>
    <row r="143" spans="1:16" ht="25.5" x14ac:dyDescent="0.2">
      <c r="A143" s="47">
        <v>142</v>
      </c>
      <c r="B143" s="52" t="s">
        <v>132</v>
      </c>
      <c r="C143" s="33" t="s">
        <v>173</v>
      </c>
      <c r="D143" s="33" t="s">
        <v>133</v>
      </c>
      <c r="E143" s="33" t="s">
        <v>117</v>
      </c>
      <c r="F143" s="34" t="s">
        <v>221</v>
      </c>
      <c r="G143" s="33" t="s">
        <v>326</v>
      </c>
      <c r="H143" s="34">
        <v>110000</v>
      </c>
      <c r="I143" s="48">
        <v>0</v>
      </c>
      <c r="J143" s="49">
        <v>110000</v>
      </c>
      <c r="K143" s="48">
        <v>3157</v>
      </c>
      <c r="L143" s="48">
        <v>14457.62</v>
      </c>
      <c r="M143" s="49">
        <v>3344</v>
      </c>
      <c r="N143" s="48">
        <v>5100</v>
      </c>
      <c r="O143" s="48">
        <v>26058.620000000003</v>
      </c>
      <c r="P143" s="50">
        <v>83941.38</v>
      </c>
    </row>
    <row r="144" spans="1:16" ht="25.5" x14ac:dyDescent="0.2">
      <c r="A144" s="47">
        <v>143</v>
      </c>
      <c r="B144" s="52" t="s">
        <v>218</v>
      </c>
      <c r="C144" s="33" t="s">
        <v>173</v>
      </c>
      <c r="D144" s="33" t="s">
        <v>219</v>
      </c>
      <c r="E144" s="33" t="s">
        <v>117</v>
      </c>
      <c r="F144" s="34" t="s">
        <v>221</v>
      </c>
      <c r="G144" s="33" t="s">
        <v>326</v>
      </c>
      <c r="H144" s="34">
        <v>65000</v>
      </c>
      <c r="I144" s="48">
        <v>0</v>
      </c>
      <c r="J144" s="49">
        <v>65000</v>
      </c>
      <c r="K144" s="48">
        <v>1865.5</v>
      </c>
      <c r="L144" s="48">
        <v>4427.58</v>
      </c>
      <c r="M144" s="48">
        <v>1976</v>
      </c>
      <c r="N144" s="48">
        <v>100</v>
      </c>
      <c r="O144" s="48">
        <v>8369.08</v>
      </c>
      <c r="P144" s="50">
        <v>56630.92</v>
      </c>
    </row>
    <row r="145" spans="1:16" ht="25.5" x14ac:dyDescent="0.2">
      <c r="A145" s="47">
        <v>144</v>
      </c>
      <c r="B145" s="52" t="s">
        <v>143</v>
      </c>
      <c r="C145" s="33" t="s">
        <v>173</v>
      </c>
      <c r="D145" s="33" t="s">
        <v>249</v>
      </c>
      <c r="E145" s="33" t="s">
        <v>117</v>
      </c>
      <c r="F145" s="34" t="s">
        <v>221</v>
      </c>
      <c r="G145" s="33" t="s">
        <v>326</v>
      </c>
      <c r="H145" s="34">
        <v>65000</v>
      </c>
      <c r="I145" s="48">
        <v>0</v>
      </c>
      <c r="J145" s="49">
        <v>65000</v>
      </c>
      <c r="K145" s="48">
        <v>1865.5</v>
      </c>
      <c r="L145" s="48">
        <v>4427.58</v>
      </c>
      <c r="M145" s="49">
        <v>1976</v>
      </c>
      <c r="N145" s="48">
        <v>2100</v>
      </c>
      <c r="O145" s="48">
        <v>10369.08</v>
      </c>
      <c r="P145" s="50">
        <v>54630.92</v>
      </c>
    </row>
    <row r="146" spans="1:16" ht="25.5" x14ac:dyDescent="0.2">
      <c r="A146" s="47">
        <v>145</v>
      </c>
      <c r="B146" s="52" t="s">
        <v>142</v>
      </c>
      <c r="C146" s="33" t="s">
        <v>173</v>
      </c>
      <c r="D146" s="33" t="s">
        <v>249</v>
      </c>
      <c r="E146" s="33" t="s">
        <v>117</v>
      </c>
      <c r="F146" s="34" t="s">
        <v>221</v>
      </c>
      <c r="G146" s="33" t="s">
        <v>326</v>
      </c>
      <c r="H146" s="34">
        <v>65000</v>
      </c>
      <c r="I146" s="48">
        <v>0</v>
      </c>
      <c r="J146" s="49">
        <v>65000</v>
      </c>
      <c r="K146" s="48">
        <v>1865.5</v>
      </c>
      <c r="L146" s="48">
        <v>4427.58</v>
      </c>
      <c r="M146" s="49">
        <v>1976</v>
      </c>
      <c r="N146" s="48">
        <v>3100</v>
      </c>
      <c r="O146" s="48">
        <v>11369.08</v>
      </c>
      <c r="P146" s="50">
        <v>53630.92</v>
      </c>
    </row>
    <row r="147" spans="1:16" ht="25.5" x14ac:dyDescent="0.2">
      <c r="A147" s="47">
        <v>146</v>
      </c>
      <c r="B147" s="52" t="s">
        <v>131</v>
      </c>
      <c r="C147" s="33" t="s">
        <v>173</v>
      </c>
      <c r="D147" s="33" t="s">
        <v>249</v>
      </c>
      <c r="E147" s="33" t="s">
        <v>117</v>
      </c>
      <c r="F147" s="34" t="s">
        <v>222</v>
      </c>
      <c r="G147" s="33" t="s">
        <v>326</v>
      </c>
      <c r="H147" s="34">
        <v>65000</v>
      </c>
      <c r="I147" s="48">
        <v>0</v>
      </c>
      <c r="J147" s="49">
        <v>65000</v>
      </c>
      <c r="K147" s="48">
        <v>1865.5</v>
      </c>
      <c r="L147" s="48">
        <v>4427.58</v>
      </c>
      <c r="M147" s="48">
        <v>1976</v>
      </c>
      <c r="N147" s="48">
        <v>100</v>
      </c>
      <c r="O147" s="48">
        <v>8369.08</v>
      </c>
      <c r="P147" s="50">
        <v>56630.92</v>
      </c>
    </row>
    <row r="148" spans="1:16" ht="25.5" x14ac:dyDescent="0.2">
      <c r="A148" s="47">
        <v>147</v>
      </c>
      <c r="B148" s="52" t="s">
        <v>250</v>
      </c>
      <c r="C148" s="33" t="s">
        <v>173</v>
      </c>
      <c r="D148" s="33" t="s">
        <v>249</v>
      </c>
      <c r="E148" s="33" t="s">
        <v>117</v>
      </c>
      <c r="F148" s="34" t="s">
        <v>221</v>
      </c>
      <c r="G148" s="33" t="s">
        <v>326</v>
      </c>
      <c r="H148" s="34">
        <v>65000</v>
      </c>
      <c r="I148" s="48">
        <v>0</v>
      </c>
      <c r="J148" s="49">
        <v>65000</v>
      </c>
      <c r="K148" s="48">
        <v>1865.5</v>
      </c>
      <c r="L148" s="48">
        <v>4427.58</v>
      </c>
      <c r="M148" s="49">
        <v>1976</v>
      </c>
      <c r="N148" s="48">
        <v>100</v>
      </c>
      <c r="O148" s="48">
        <v>8369.08</v>
      </c>
      <c r="P148" s="50">
        <v>56630.92</v>
      </c>
    </row>
    <row r="149" spans="1:16" ht="24" x14ac:dyDescent="0.2">
      <c r="A149" s="47">
        <v>148</v>
      </c>
      <c r="B149" s="52" t="s">
        <v>251</v>
      </c>
      <c r="C149" s="33" t="s">
        <v>173</v>
      </c>
      <c r="D149" s="33" t="s">
        <v>249</v>
      </c>
      <c r="E149" s="33" t="s">
        <v>117</v>
      </c>
      <c r="F149" s="34" t="s">
        <v>222</v>
      </c>
      <c r="G149" s="33" t="s">
        <v>326</v>
      </c>
      <c r="H149" s="34">
        <v>65000</v>
      </c>
      <c r="I149" s="48">
        <v>0</v>
      </c>
      <c r="J149" s="49">
        <v>65000</v>
      </c>
      <c r="K149" s="48">
        <v>1865.5</v>
      </c>
      <c r="L149" s="48">
        <v>4427.58</v>
      </c>
      <c r="M149" s="48">
        <v>1976</v>
      </c>
      <c r="N149" s="48">
        <v>100</v>
      </c>
      <c r="O149" s="48">
        <v>8369.08</v>
      </c>
      <c r="P149" s="50">
        <v>56630.92</v>
      </c>
    </row>
    <row r="150" spans="1:16" ht="25.5" x14ac:dyDescent="0.2">
      <c r="A150" s="47">
        <v>149</v>
      </c>
      <c r="B150" s="52" t="s">
        <v>282</v>
      </c>
      <c r="C150" s="33" t="s">
        <v>172</v>
      </c>
      <c r="D150" s="33" t="s">
        <v>283</v>
      </c>
      <c r="E150" s="33" t="s">
        <v>117</v>
      </c>
      <c r="F150" s="34" t="s">
        <v>221</v>
      </c>
      <c r="G150" s="33" t="s">
        <v>326</v>
      </c>
      <c r="H150" s="34">
        <v>45000</v>
      </c>
      <c r="I150" s="48">
        <v>0</v>
      </c>
      <c r="J150" s="49">
        <v>45000</v>
      </c>
      <c r="K150" s="48">
        <v>1291.5</v>
      </c>
      <c r="L150" s="48">
        <v>4428.58</v>
      </c>
      <c r="M150" s="49">
        <v>1368</v>
      </c>
      <c r="N150" s="48">
        <v>101</v>
      </c>
      <c r="O150" s="48">
        <v>7189.08</v>
      </c>
      <c r="P150" s="50">
        <v>37810.92</v>
      </c>
    </row>
    <row r="151" spans="1:16" ht="25.5" x14ac:dyDescent="0.2">
      <c r="A151" s="47">
        <v>150</v>
      </c>
      <c r="B151" s="52" t="s">
        <v>284</v>
      </c>
      <c r="C151" s="33" t="s">
        <v>172</v>
      </c>
      <c r="D151" s="33" t="s">
        <v>283</v>
      </c>
      <c r="E151" s="33" t="s">
        <v>117</v>
      </c>
      <c r="F151" s="34" t="s">
        <v>222</v>
      </c>
      <c r="G151" s="33" t="s">
        <v>326</v>
      </c>
      <c r="H151" s="34">
        <v>45000</v>
      </c>
      <c r="I151" s="48">
        <v>0</v>
      </c>
      <c r="J151" s="49">
        <v>45000</v>
      </c>
      <c r="K151" s="48">
        <v>1291.5</v>
      </c>
      <c r="L151" s="48">
        <v>4429.58</v>
      </c>
      <c r="M151" s="49">
        <v>1368</v>
      </c>
      <c r="N151" s="48">
        <v>102</v>
      </c>
      <c r="O151" s="48">
        <v>7191.08</v>
      </c>
      <c r="P151" s="50">
        <v>37808.92</v>
      </c>
    </row>
    <row r="152" spans="1:16" ht="25.5" x14ac:dyDescent="0.2">
      <c r="A152" s="47">
        <v>151</v>
      </c>
      <c r="B152" s="52" t="s">
        <v>126</v>
      </c>
      <c r="C152" s="33" t="s">
        <v>176</v>
      </c>
      <c r="D152" s="33" t="s">
        <v>159</v>
      </c>
      <c r="E152" s="33" t="s">
        <v>117</v>
      </c>
      <c r="F152" s="34" t="s">
        <v>221</v>
      </c>
      <c r="G152" s="33" t="s">
        <v>327</v>
      </c>
      <c r="H152" s="34">
        <v>150000</v>
      </c>
      <c r="I152" s="48">
        <v>0</v>
      </c>
      <c r="J152" s="49">
        <v>150000</v>
      </c>
      <c r="K152" s="48">
        <v>4305</v>
      </c>
      <c r="L152" s="48">
        <v>23866.62</v>
      </c>
      <c r="M152" s="49">
        <v>4560</v>
      </c>
      <c r="N152" s="48">
        <v>1516</v>
      </c>
      <c r="O152" s="48">
        <v>34247.619999999995</v>
      </c>
      <c r="P152" s="50">
        <v>115752.38</v>
      </c>
    </row>
    <row r="153" spans="1:16" ht="25.5" x14ac:dyDescent="0.2">
      <c r="A153" s="47">
        <v>152</v>
      </c>
      <c r="B153" s="52" t="s">
        <v>107</v>
      </c>
      <c r="C153" s="33" t="s">
        <v>172</v>
      </c>
      <c r="D153" s="33" t="s">
        <v>186</v>
      </c>
      <c r="E153" s="33" t="s">
        <v>48</v>
      </c>
      <c r="F153" s="34" t="s">
        <v>221</v>
      </c>
      <c r="G153" s="33" t="s">
        <v>328</v>
      </c>
      <c r="H153" s="34">
        <v>105000</v>
      </c>
      <c r="I153" s="48">
        <v>0</v>
      </c>
      <c r="J153" s="49">
        <v>105000</v>
      </c>
      <c r="K153" s="48">
        <v>3013.5</v>
      </c>
      <c r="L153" s="48">
        <v>22448.27</v>
      </c>
      <c r="M153" s="49">
        <v>3192</v>
      </c>
      <c r="N153" s="48">
        <v>0</v>
      </c>
      <c r="O153" s="48">
        <v>28653.77</v>
      </c>
      <c r="P153" s="50">
        <v>76346.23</v>
      </c>
    </row>
    <row r="154" spans="1:16" ht="25.5" x14ac:dyDescent="0.2">
      <c r="A154" s="47">
        <v>153</v>
      </c>
      <c r="B154" s="52" t="s">
        <v>148</v>
      </c>
      <c r="C154" s="33" t="s">
        <v>172</v>
      </c>
      <c r="D154" s="33" t="s">
        <v>187</v>
      </c>
      <c r="E154" s="33" t="s">
        <v>48</v>
      </c>
      <c r="F154" s="34" t="s">
        <v>221</v>
      </c>
      <c r="G154" s="33" t="s">
        <v>328</v>
      </c>
      <c r="H154" s="34">
        <v>50000</v>
      </c>
      <c r="I154" s="48">
        <v>0</v>
      </c>
      <c r="J154" s="49">
        <v>50000</v>
      </c>
      <c r="K154" s="48">
        <v>1435</v>
      </c>
      <c r="L154" s="48">
        <v>10116.36</v>
      </c>
      <c r="M154" s="49">
        <v>1520</v>
      </c>
      <c r="N154" s="48">
        <v>0</v>
      </c>
      <c r="O154" s="48">
        <v>13071.36</v>
      </c>
      <c r="P154" s="50">
        <v>36928.639999999999</v>
      </c>
    </row>
    <row r="155" spans="1:16" ht="25.5" x14ac:dyDescent="0.2">
      <c r="A155" s="47">
        <v>154</v>
      </c>
      <c r="B155" s="52" t="s">
        <v>136</v>
      </c>
      <c r="C155" s="33" t="s">
        <v>172</v>
      </c>
      <c r="D155" s="33" t="s">
        <v>104</v>
      </c>
      <c r="E155" s="33" t="s">
        <v>49</v>
      </c>
      <c r="F155" s="34" t="s">
        <v>221</v>
      </c>
      <c r="G155" s="33" t="s">
        <v>328</v>
      </c>
      <c r="H155" s="34">
        <v>10000</v>
      </c>
      <c r="I155" s="48">
        <v>0</v>
      </c>
      <c r="J155" s="49">
        <v>10000</v>
      </c>
      <c r="K155" s="48">
        <v>287</v>
      </c>
      <c r="L155" s="48">
        <v>1148.33</v>
      </c>
      <c r="M155" s="49">
        <v>304</v>
      </c>
      <c r="N155" s="48">
        <v>0</v>
      </c>
      <c r="O155" s="48">
        <v>1739.33</v>
      </c>
      <c r="P155" s="50">
        <v>8260.67</v>
      </c>
    </row>
    <row r="156" spans="1:16" ht="24" x14ac:dyDescent="0.2">
      <c r="A156" s="47">
        <v>155</v>
      </c>
      <c r="B156" s="52" t="s">
        <v>12</v>
      </c>
      <c r="C156" s="33" t="s">
        <v>163</v>
      </c>
      <c r="D156" s="33" t="s">
        <v>237</v>
      </c>
      <c r="E156" s="33" t="s">
        <v>48</v>
      </c>
      <c r="F156" s="34" t="s">
        <v>221</v>
      </c>
      <c r="G156" s="33" t="s">
        <v>328</v>
      </c>
      <c r="H156" s="34">
        <v>30000</v>
      </c>
      <c r="I156" s="48">
        <v>0</v>
      </c>
      <c r="J156" s="49">
        <v>30000</v>
      </c>
      <c r="K156" s="48">
        <v>861</v>
      </c>
      <c r="L156" s="48">
        <v>7056.75</v>
      </c>
      <c r="M156" s="49">
        <v>912</v>
      </c>
      <c r="N156" s="48">
        <v>0</v>
      </c>
      <c r="O156" s="48">
        <v>8829.75</v>
      </c>
      <c r="P156" s="50">
        <v>21170.25</v>
      </c>
    </row>
    <row r="157" spans="1:16" ht="25.5" x14ac:dyDescent="0.2">
      <c r="A157" s="47">
        <v>156</v>
      </c>
      <c r="B157" s="52" t="s">
        <v>85</v>
      </c>
      <c r="C157" s="33" t="s">
        <v>162</v>
      </c>
      <c r="D157" s="33" t="s">
        <v>253</v>
      </c>
      <c r="E157" s="33" t="s">
        <v>49</v>
      </c>
      <c r="F157" s="34" t="s">
        <v>221</v>
      </c>
      <c r="G157" s="33" t="s">
        <v>328</v>
      </c>
      <c r="H157" s="34">
        <v>10000</v>
      </c>
      <c r="I157" s="48">
        <v>0</v>
      </c>
      <c r="J157" s="49">
        <v>10000</v>
      </c>
      <c r="K157" s="48">
        <v>287</v>
      </c>
      <c r="L157" s="48">
        <v>1148.33</v>
      </c>
      <c r="M157" s="49">
        <v>304</v>
      </c>
      <c r="N157" s="48">
        <v>0</v>
      </c>
      <c r="O157" s="48">
        <v>1739.33</v>
      </c>
      <c r="P157" s="50">
        <v>8260.67</v>
      </c>
    </row>
    <row r="158" spans="1:16" ht="25.5" x14ac:dyDescent="0.2">
      <c r="A158" s="47">
        <v>157</v>
      </c>
      <c r="B158" s="52" t="s">
        <v>9</v>
      </c>
      <c r="C158" s="33" t="s">
        <v>176</v>
      </c>
      <c r="D158" s="33" t="s">
        <v>8</v>
      </c>
      <c r="E158" s="33" t="s">
        <v>48</v>
      </c>
      <c r="F158" s="34" t="s">
        <v>221</v>
      </c>
      <c r="G158" s="33" t="s">
        <v>328</v>
      </c>
      <c r="H158" s="34">
        <v>5000</v>
      </c>
      <c r="I158" s="48">
        <v>0</v>
      </c>
      <c r="J158" s="49">
        <v>5000</v>
      </c>
      <c r="K158" s="48">
        <v>143.5</v>
      </c>
      <c r="L158" s="48">
        <v>705.67</v>
      </c>
      <c r="M158" s="49">
        <v>152</v>
      </c>
      <c r="N158" s="48">
        <v>0</v>
      </c>
      <c r="O158" s="48">
        <v>1001.17</v>
      </c>
      <c r="P158" s="50">
        <v>3998.83</v>
      </c>
    </row>
    <row r="159" spans="1:16" ht="25.5" x14ac:dyDescent="0.2">
      <c r="A159" s="47">
        <v>158</v>
      </c>
      <c r="B159" s="52" t="s">
        <v>54</v>
      </c>
      <c r="C159" s="33" t="s">
        <v>176</v>
      </c>
      <c r="D159" s="33" t="s">
        <v>8</v>
      </c>
      <c r="E159" s="33" t="s">
        <v>49</v>
      </c>
      <c r="F159" s="34" t="s">
        <v>221</v>
      </c>
      <c r="G159" s="33" t="s">
        <v>328</v>
      </c>
      <c r="H159" s="34">
        <v>5000</v>
      </c>
      <c r="I159" s="48">
        <v>0</v>
      </c>
      <c r="J159" s="49">
        <v>5000</v>
      </c>
      <c r="K159" s="48">
        <v>143.5</v>
      </c>
      <c r="L159" s="48">
        <v>705.67</v>
      </c>
      <c r="M159" s="49">
        <v>152</v>
      </c>
      <c r="N159" s="48">
        <v>0</v>
      </c>
      <c r="O159" s="48">
        <v>1001.17</v>
      </c>
      <c r="P159" s="50">
        <v>3998.83</v>
      </c>
    </row>
    <row r="160" spans="1:16" ht="25.5" x14ac:dyDescent="0.2">
      <c r="A160" s="47">
        <v>159</v>
      </c>
      <c r="B160" s="52" t="s">
        <v>116</v>
      </c>
      <c r="C160" s="33" t="s">
        <v>176</v>
      </c>
      <c r="D160" s="33" t="s">
        <v>98</v>
      </c>
      <c r="E160" s="33" t="s">
        <v>49</v>
      </c>
      <c r="F160" s="34" t="s">
        <v>222</v>
      </c>
      <c r="G160" s="33" t="s">
        <v>328</v>
      </c>
      <c r="H160" s="34">
        <v>10000</v>
      </c>
      <c r="I160" s="48">
        <v>0</v>
      </c>
      <c r="J160" s="49">
        <v>10000</v>
      </c>
      <c r="K160" s="48">
        <v>287</v>
      </c>
      <c r="L160" s="48">
        <v>1148.33</v>
      </c>
      <c r="M160" s="49">
        <v>304</v>
      </c>
      <c r="N160" s="48">
        <v>0</v>
      </c>
      <c r="O160" s="48">
        <v>1739.33</v>
      </c>
      <c r="P160" s="50">
        <v>8260.67</v>
      </c>
    </row>
    <row r="161" spans="1:16" ht="25.5" x14ac:dyDescent="0.2">
      <c r="A161" s="47">
        <v>160</v>
      </c>
      <c r="B161" s="52" t="s">
        <v>38</v>
      </c>
      <c r="C161" s="33" t="s">
        <v>173</v>
      </c>
      <c r="D161" s="33" t="s">
        <v>255</v>
      </c>
      <c r="E161" s="33" t="s">
        <v>49</v>
      </c>
      <c r="F161" s="34" t="s">
        <v>221</v>
      </c>
      <c r="G161" s="33" t="s">
        <v>328</v>
      </c>
      <c r="H161" s="34">
        <v>40000</v>
      </c>
      <c r="I161" s="48">
        <v>0</v>
      </c>
      <c r="J161" s="49">
        <v>40000</v>
      </c>
      <c r="K161" s="48">
        <v>1148</v>
      </c>
      <c r="L161" s="48">
        <v>9409</v>
      </c>
      <c r="M161" s="49">
        <v>1216</v>
      </c>
      <c r="N161" s="48">
        <v>0</v>
      </c>
      <c r="O161" s="48">
        <v>11773</v>
      </c>
      <c r="P161" s="50">
        <v>28227</v>
      </c>
    </row>
    <row r="162" spans="1:16" ht="25.5" x14ac:dyDescent="0.2">
      <c r="A162" s="53">
        <v>161</v>
      </c>
      <c r="B162" s="54" t="s">
        <v>188</v>
      </c>
      <c r="C162" s="55" t="s">
        <v>173</v>
      </c>
      <c r="D162" s="55" t="s">
        <v>249</v>
      </c>
      <c r="E162" s="55" t="s">
        <v>49</v>
      </c>
      <c r="F162" s="56" t="s">
        <v>221</v>
      </c>
      <c r="G162" s="55" t="s">
        <v>328</v>
      </c>
      <c r="H162" s="56">
        <v>15000</v>
      </c>
      <c r="I162" s="57">
        <v>0</v>
      </c>
      <c r="J162" s="58">
        <v>15000</v>
      </c>
      <c r="K162" s="57">
        <v>430.5</v>
      </c>
      <c r="L162" s="57">
        <v>1854</v>
      </c>
      <c r="M162" s="58">
        <v>456</v>
      </c>
      <c r="N162" s="57">
        <v>0</v>
      </c>
      <c r="O162" s="57">
        <v>2740.5</v>
      </c>
      <c r="P162" s="59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Junio 2024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Junio 2024'!Área_de_impresión</vt:lpstr>
      <vt:lpstr>BaseDeDatos</vt:lpstr>
      <vt:lpstr>'Nomina Vigilancia Junio 2024'!Títulos_a_imprimir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2024-07-09T14:22:07Z</cp:lastPrinted>
  <dcterms:created xsi:type="dcterms:W3CDTF">2017-10-11T04:49:31Z</dcterms:created>
  <dcterms:modified xsi:type="dcterms:W3CDTF">2024-07-09T17:19:09Z</dcterms:modified>
</cp:coreProperties>
</file>